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2) (2)" sheetId="11" r:id="rId1"/>
    <sheet name="Прил.6-Програмн." sheetId="2" state="hidden" r:id="rId2"/>
    <sheet name="Прил.7-Функц" sheetId="3" state="hidden" r:id="rId3"/>
    <sheet name="Прил.5-Ведомств-2014." sheetId="4" state="hidden" r:id="rId4"/>
  </sheets>
  <definedNames>
    <definedName name="_xlnm._FilterDatabase" localSheetId="3" hidden="1">'Прил.5-Ведомств-2014.'!$A$9:$L$285</definedName>
    <definedName name="_xlnm._FilterDatabase" localSheetId="1" hidden="1">'Прил.6-Програмн.'!$A$10:$K$300</definedName>
    <definedName name="_xlnm._FilterDatabase" localSheetId="2" hidden="1">'Прил.7-Функц'!$A$10:$LN$282</definedName>
    <definedName name="_xlnm.Print_Titles" localSheetId="3">'Прил.5-Ведомств-2014.'!$9:$9</definedName>
    <definedName name="_xlnm.Print_Titles" localSheetId="1">'Прил.6-Програмн.'!$9:$9</definedName>
    <definedName name="_xlnm.Print_Titles" localSheetId="2">'Прил.7-Функц'!$9:$9</definedName>
    <definedName name="_xlnm.Print_Area" localSheetId="3">'Прил.5-Ведомств-2014.'!$A$1:$J$285</definedName>
    <definedName name="_xlnm.Print_Area" localSheetId="1">'Прил.6-Програмн.'!$A$1:$H$300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11"/>
  <c r="D39"/>
  <c r="C39"/>
  <c r="E36"/>
  <c r="D36"/>
  <c r="C36"/>
  <c r="E34"/>
  <c r="D34"/>
  <c r="C34"/>
  <c r="C32"/>
  <c r="E28"/>
  <c r="D28"/>
  <c r="C28"/>
  <c r="E25"/>
  <c r="D25"/>
  <c r="C25"/>
  <c r="E23"/>
  <c r="E22" s="1"/>
  <c r="D22"/>
  <c r="C22"/>
  <c r="E20"/>
  <c r="D20"/>
  <c r="C20"/>
  <c r="D17"/>
  <c r="E17" s="1"/>
  <c r="D13"/>
  <c r="C13"/>
  <c r="E13" l="1"/>
  <c r="D42"/>
  <c r="C42"/>
  <c r="E42"/>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<sst xmlns="http://schemas.openxmlformats.org/spreadsheetml/2006/main" count="4794" uniqueCount="497">
  <si>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</si>
  <si>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</si>
  <si>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</si>
  <si>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</si>
  <si>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</si>
  <si>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</si>
  <si>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</si>
  <si>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</si>
  <si>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</si>
  <si>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</si>
  <si>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</si>
  <si>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</si>
  <si>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</si>
  <si>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</si>
  <si>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</si>
  <si>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</si>
  <si>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</si>
  <si>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</si>
  <si>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</si>
  <si>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</si>
  <si>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</si>
  <si>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</si>
  <si>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</si>
  <si>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</si>
  <si>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</si>
  <si>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</si>
  <si>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</si>
  <si>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</si>
  <si>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</si>
  <si>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</si>
  <si>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</si>
  <si>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</si>
  <si>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</si>
  <si>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</si>
  <si>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</si>
  <si>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</si>
  <si>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</si>
  <si>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</si>
  <si>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</si>
  <si>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</si>
  <si>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</si>
  <si>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</si>
  <si>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</si>
  <si>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</si>
  <si>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</si>
  <si>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</si>
  <si>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</si>
  <si>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</si>
  <si>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</si>
  <si>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</si>
  <si>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</si>
  <si>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</si>
  <si>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</si>
  <si>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</si>
  <si>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</si>
  <si>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</si>
  <si>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</si>
  <si>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</si>
  <si>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</si>
  <si>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</si>
  <si>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</si>
  <si>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</si>
  <si>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</si>
  <si>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</si>
  <si>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</si>
  <si>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</si>
  <si>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</si>
  <si>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</si>
  <si>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</si>
  <si>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</si>
  <si>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</si>
  <si>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</si>
  <si>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</si>
  <si>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</si>
  <si>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</si>
  <si>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</si>
  <si>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</si>
  <si>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</si>
  <si>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</si>
  <si>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</si>
  <si>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</si>
  <si>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</si>
  <si>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</si>
  <si>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</si>
  <si>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</si>
  <si>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</si>
  <si>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</si>
  <si>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</si>
  <si>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</si>
  <si>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</si>
  <si>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</si>
  <si>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</si>
  <si>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</si>
  <si>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</si>
  <si>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</si>
  <si>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</si>
  <si>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</si>
  <si>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</si>
  <si>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</si>
  <si>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</si>
  <si>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</si>
  <si>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</si>
  <si>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</si>
  <si>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</si>
  <si>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</si>
  <si>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</si>
  <si>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</si>
  <si>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</si>
  <si>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</si>
  <si>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</si>
  <si>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</si>
  <si>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</si>
  <si>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</si>
  <si>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</si>
  <si>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</si>
  <si>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</si>
  <si>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</si>
  <si>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</si>
  <si>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</si>
  <si>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</si>
  <si>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</si>
  <si>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</si>
  <si>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</si>
  <si>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</si>
  <si>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</si>
  <si>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</si>
  <si>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</si>
  <si>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</si>
  <si>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</si>
  <si>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</si>
  <si>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</si>
  <si>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</si>
  <si>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</si>
  <si>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</si>
  <si>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</si>
  <si>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</si>
  <si>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</si>
  <si>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</si>
  <si>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</si>
  <si>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</si>
  <si>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</si>
  <si>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</si>
  <si>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</si>
  <si>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</si>
  <si>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</si>
  <si>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</si>
  <si>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</si>
  <si>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</si>
  <si>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</si>
  <si>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</si>
  <si>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</si>
  <si>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</si>
  <si>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</si>
  <si>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</si>
  <si>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</si>
  <si>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</si>
  <si>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</si>
  <si>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</si>
  <si>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</si>
  <si>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</si>
  <si>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</si>
  <si>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</si>
  <si>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</si>
  <si>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</si>
  <si>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</si>
  <si>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</si>
  <si>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</si>
  <si>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</si>
  <si>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</si>
  <si>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</si>
  <si>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</si>
  <si>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</si>
  <si>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</si>
  <si>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</si>
  <si>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</si>
  <si>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</si>
  <si>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</si>
  <si>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</si>
  <si>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</si>
  <si>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</si>
  <si>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</si>
  <si>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</si>
  <si>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</si>
  <si>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</si>
  <si>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</si>
  <si>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</si>
  <si>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</si>
  <si>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</si>
  <si>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</si>
  <si>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</si>
  <si>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</si>
  <si>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</si>
  <si>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</si>
  <si>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</si>
  <si>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</si>
  <si>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</si>
  <si>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</si>
  <si>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</si>
  <si>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</si>
  <si>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</si>
  <si>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</si>
  <si>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</si>
  <si>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</si>
  <si>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</si>
  <si>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</si>
  <si>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</si>
  <si>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</si>
  <si>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</si>
  <si>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</si>
  <si>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</si>
  <si>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</si>
  <si>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</si>
  <si>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</si>
  <si>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</si>
  <si>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</si>
  <si>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</si>
  <si>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</si>
  <si>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</si>
  <si>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</si>
  <si>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</si>
  <si>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</si>
  <si>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</si>
  <si>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</si>
  <si>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</si>
  <si>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</si>
  <si>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</si>
  <si>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</si>
  <si>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</si>
  <si>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</si>
  <si>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</si>
  <si>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</si>
  <si>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</si>
  <si>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</si>
  <si>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</si>
  <si>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</si>
  <si>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</si>
  <si>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</si>
  <si>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</si>
  <si>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</si>
  <si>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</si>
  <si>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</si>
  <si>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</si>
  <si>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</si>
  <si>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</si>
  <si>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</si>
  <si>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</si>
  <si>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</si>
  <si>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</si>
  <si>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</si>
  <si>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</si>
  <si>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</si>
  <si>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</si>
  <si>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</si>
  <si>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</si>
  <si>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</si>
  <si>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</si>
  <si>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</si>
  <si>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</si>
  <si>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</si>
  <si>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</si>
  <si>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</si>
  <si>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</si>
  <si>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</si>
  <si>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</si>
  <si>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</si>
  <si>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</si>
  <si>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</si>
  <si>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</si>
  <si>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</si>
  <si>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</si>
  <si>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</si>
  <si>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</si>
  <si>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</si>
  <si>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</si>
  <si>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</si>
  <si>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</si>
  <si>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</si>
  <si>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</si>
  <si>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</si>
  <si>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</si>
  <si>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</si>
  <si>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</si>
  <si>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</si>
  <si>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</si>
  <si>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</si>
  <si>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</si>
  <si>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</si>
  <si>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</si>
  <si>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</si>
  <si>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</si>
  <si>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</si>
  <si>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</si>
  <si>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</si>
  <si>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</si>
  <si>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</si>
  <si>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</si>
  <si>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</si>
  <si>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</si>
  <si>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</si>
  <si>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</si>
  <si>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</si>
  <si>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</si>
  <si>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</si>
  <si>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</si>
  <si>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</si>
  <si>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</si>
  <si>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</si>
  <si>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</si>
  <si>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</si>
  <si>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</si>
  <si>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</si>
  <si>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</si>
  <si>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</si>
  <si>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</si>
  <si>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</si>
  <si>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</si>
  <si>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</si>
  <si>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</si>
  <si>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</si>
  <si>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</si>
  <si>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</si>
  <si>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</si>
  <si>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</si>
  <si>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</si>
  <si>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</si>
  <si>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</si>
  <si>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</si>
  <si>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</si>
  <si>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</si>
  <si>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</si>
  <si>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</si>
  <si>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</si>
  <si>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</si>
  <si>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</si>
  <si>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</si>
  <si>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</si>
  <si>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</si>
  <si>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</si>
  <si>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</si>
  <si>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</si>
  <si>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</si>
  <si>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</si>
  <si>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</si>
  <si>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</si>
  <si>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</si>
  <si>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</si>
  <si>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</si>
  <si>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</si>
  <si>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</si>
  <si>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</si>
  <si>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</si>
  <si>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</si>
  <si>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</si>
  <si>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</si>
  <si>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</si>
  <si>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</si>
  <si>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</si>
  <si>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</si>
  <si>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</si>
  <si>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</si>
  <si>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</si>
  <si>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</si>
  <si>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</si>
  <si>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</si>
  <si>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</si>
  <si>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</si>
  <si>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</si>
  <si>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</si>
  <si>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</si>
  <si>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</si>
  <si>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</si>
  <si>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</si>
  <si>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</si>
  <si>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</si>
  <si>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</si>
  <si>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</si>
  <si>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</si>
  <si>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</si>
  <si>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</si>
  <si>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</si>
  <si>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</si>
  <si>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</si>
  <si>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</si>
  <si>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</si>
  <si>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</si>
  <si>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</si>
  <si>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</si>
  <si>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</si>
  <si>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</si>
  <si>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</si>
  <si>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</si>
  <si>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</si>
  <si>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</si>
  <si>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</si>
  <si>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</si>
  <si>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</si>
  <si>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</si>
  <si>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</si>
  <si>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</si>
  <si>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</si>
  <si>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</si>
  <si>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</si>
  <si>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</si>
  <si>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</si>
  <si>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</si>
  <si>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</si>
  <si>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</si>
  <si>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</si>
  <si>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</si>
  <si>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</si>
  <si>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</si>
  <si>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</si>
  <si>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</si>
  <si>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</si>
  <si>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</si>
  <si>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</si>
  <si>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</si>
  <si>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</si>
  <si>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</si>
  <si>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</si>
  <si>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</si>
  <si>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</si>
  <si>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</si>
  <si>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</si>
  <si>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</si>
  <si>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</si>
  <si>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</si>
  <si>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</si>
  <si>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</si>
  <si>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</si>
  <si>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</si>
  <si>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</si>
  <si>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</si>
  <si>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</si>
  <si>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</si>
  <si>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</si>
  <si>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</si>
  <si>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</si>
  <si>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</si>
  <si>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</si>
  <si>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</si>
  <si>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</si>
  <si>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</si>
  <si>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</si>
  <si>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</si>
  <si>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</si>
  <si>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</si>
  <si>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</si>
  <si>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</si>
  <si>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</si>
  <si>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</si>
  <si>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</si>
  <si>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</si>
  <si>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</si>
  <si>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</si>
  <si>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</si>
  <si>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</si>
  <si>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</si>
  <si>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</si>
  <si>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</si>
  <si>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</si>
  <si>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</si>
  <si>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</si>
  <si>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</si>
  <si>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</si>
  <si>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</si>
  <si>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</si>
  <si>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</si>
  <si>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</si>
  <si>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</si>
  <si>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</si>
  <si>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</si>
  <si>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</si>
  <si>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</si>
  <si>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</si>
  <si>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</si>
  <si>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</si>
  <si>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</si>
  <si>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</si>
  <si>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</si>
  <si>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</si>
  <si>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</si>
  <si>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</si>
  <si>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</si>
  <si>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</si>
  <si>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</si>
  <si>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</si>
  <si>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</si>
  <si>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</si>
  <si>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</si>
  <si>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</si>
  <si>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</si>
  <si>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2022 год и плановый период 2023-2024 годов</t>
  </si>
  <si>
    <t>Сумма 
(тыс. р)   2022г</t>
  </si>
  <si>
    <t>Сумма 
(тыс. р)       2023г</t>
  </si>
  <si>
    <t>Сумма 
(тыс. р)    2024г</t>
  </si>
  <si>
    <t>от 21.12.2021г №57</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</si>
</sst>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77">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0" fontId="2" fillId="0" borderId="0" xfId="0" applyFont="1" applyFill="1"/>
    <xf numFmtId="0" fontId="8" fillId="0" borderId="0" xfId="0" applyFont="1" applyFill="1"/>
    <xf numFmtId="49" fontId="4" fillId="0" borderId="0" xfId="0" applyNumberFormat="1" applyFont="1" applyAlignment="1">
      <alignment horizontal="center" vertical="center"/>
    </xf>
    <xf numFmtId="0" fontId="14" fillId="0" borderId="0" xfId="0" applyFont="1" applyBorder="1" applyAlignment="1">
      <alignment horizont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5" fillId="0" borderId="0" xfId="0" applyFont="1" applyBorder="1" applyAlignment="1">
      <alignment horizontal="center"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J44"/>
  <sheetViews>
    <sheetView tabSelected="1" topLeftCell="A22" zoomScaleNormal="100" workbookViewId="0">
      <selection activeCell="C41" sqref="C4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9" ht="15.6">
      <c r="A1" s="2"/>
      <c r="B1" s="3"/>
      <c r="C1" s="4" t="s">
        <v>0</v>
      </c>
    </row>
    <row r="2" spans="1:9" ht="15.6">
      <c r="A2" s="2"/>
      <c r="B2" s="3"/>
      <c r="C2" s="4" t="s">
        <v>1</v>
      </c>
    </row>
    <row r="3" spans="1:9" ht="15.6">
      <c r="A3" s="2"/>
      <c r="B3" s="3"/>
      <c r="C3" s="4" t="s">
        <v>2</v>
      </c>
    </row>
    <row r="4" spans="1:9" ht="15.6">
      <c r="A4" s="2"/>
      <c r="B4" s="3"/>
      <c r="C4" s="4" t="s">
        <v>3</v>
      </c>
    </row>
    <row r="5" spans="1:9" ht="15.6">
      <c r="A5" s="2"/>
      <c r="B5" s="5"/>
      <c r="C5" s="4" t="s">
        <v>4</v>
      </c>
    </row>
    <row r="6" spans="1:9" ht="15.6">
      <c r="A6" s="2"/>
      <c r="B6" s="3"/>
      <c r="C6" s="6" t="s">
        <v>496</v>
      </c>
    </row>
    <row r="7" spans="1:9" ht="15.6">
      <c r="A7" s="2"/>
      <c r="B7" s="369"/>
      <c r="C7" s="369"/>
    </row>
    <row r="8" spans="1:9" ht="15.6">
      <c r="A8" s="2"/>
      <c r="B8" s="3"/>
      <c r="C8" s="6" t="s">
        <v>6</v>
      </c>
    </row>
    <row r="9" spans="1:9" ht="95.25" customHeight="1">
      <c r="A9" s="370" t="s">
        <v>492</v>
      </c>
      <c r="B9" s="370"/>
      <c r="C9" s="370"/>
      <c r="D9" s="370"/>
      <c r="E9" s="370"/>
    </row>
    <row r="10" spans="1:9" ht="9" customHeight="1">
      <c r="A10" s="2"/>
      <c r="B10" s="3"/>
      <c r="C10" s="2"/>
    </row>
    <row r="11" spans="1:9" ht="63" customHeight="1">
      <c r="A11" s="356" t="s">
        <v>7</v>
      </c>
      <c r="B11" s="356"/>
      <c r="C11" s="357" t="s">
        <v>493</v>
      </c>
      <c r="D11" s="357" t="s">
        <v>494</v>
      </c>
      <c r="E11" s="357" t="s">
        <v>495</v>
      </c>
    </row>
    <row r="12" spans="1:9" ht="15.6">
      <c r="A12" s="356" t="s">
        <v>9</v>
      </c>
      <c r="B12" s="356"/>
      <c r="C12" s="356" t="s">
        <v>10</v>
      </c>
      <c r="D12" s="356" t="s">
        <v>10</v>
      </c>
      <c r="E12" s="356" t="s">
        <v>10</v>
      </c>
    </row>
    <row r="13" spans="1:9" s="9" customFormat="1" ht="17.399999999999999">
      <c r="A13" s="363" t="s">
        <v>11</v>
      </c>
      <c r="B13" s="364" t="s">
        <v>12</v>
      </c>
      <c r="C13" s="365">
        <f>C14+C15+C16+C17+C18+C19</f>
        <v>7330.2</v>
      </c>
      <c r="D13" s="365">
        <f>D14+D15+D16+D17+D18+D19</f>
        <v>6474.0000000000009</v>
      </c>
      <c r="E13" s="365">
        <f>E14+E15+E16+E17+E18+E19</f>
        <v>7148.4</v>
      </c>
    </row>
    <row r="14" spans="1:9" s="9" customFormat="1" ht="46.8">
      <c r="A14" s="359" t="s">
        <v>13</v>
      </c>
      <c r="B14" s="360" t="s">
        <v>14</v>
      </c>
      <c r="C14" s="361">
        <v>120</v>
      </c>
      <c r="D14" s="361">
        <v>120</v>
      </c>
      <c r="E14" s="361">
        <v>120</v>
      </c>
    </row>
    <row r="15" spans="1:9" s="9" customFormat="1" ht="62.4">
      <c r="A15" s="359" t="s">
        <v>15</v>
      </c>
      <c r="B15" s="360" t="s">
        <v>16</v>
      </c>
      <c r="C15" s="361">
        <v>6278</v>
      </c>
      <c r="D15" s="361">
        <v>5680.1</v>
      </c>
      <c r="E15" s="361">
        <v>6321.2</v>
      </c>
      <c r="G15" s="367"/>
      <c r="H15" s="367"/>
      <c r="I15" s="367"/>
    </row>
    <row r="16" spans="1:9" s="9" customFormat="1" ht="46.8">
      <c r="A16" s="362" t="s">
        <v>17</v>
      </c>
      <c r="B16" s="360" t="s">
        <v>18</v>
      </c>
      <c r="C16" s="361">
        <v>203.5</v>
      </c>
      <c r="D16" s="361">
        <v>0</v>
      </c>
      <c r="E16" s="361">
        <v>0</v>
      </c>
      <c r="G16" s="368"/>
      <c r="H16" s="368"/>
      <c r="I16" s="368"/>
    </row>
    <row r="17" spans="1:9" s="9" customFormat="1" ht="0.75" hidden="1" customHeight="1">
      <c r="A17" s="362" t="s">
        <v>19</v>
      </c>
      <c r="B17" s="360" t="s">
        <v>20</v>
      </c>
      <c r="C17" s="361"/>
      <c r="D17" s="361">
        <f t="shared" ref="D17:E17" si="0">C17+C17*5%</f>
        <v>0</v>
      </c>
      <c r="E17" s="361">
        <f t="shared" si="0"/>
        <v>0</v>
      </c>
      <c r="G17" s="368"/>
      <c r="H17" s="368"/>
      <c r="I17" s="368"/>
    </row>
    <row r="18" spans="1:9" s="9" customFormat="1" ht="25.2" customHeight="1">
      <c r="A18" s="362" t="s">
        <v>21</v>
      </c>
      <c r="B18" s="360" t="s">
        <v>22</v>
      </c>
      <c r="C18" s="361">
        <v>3.2</v>
      </c>
      <c r="D18" s="361">
        <v>3.3</v>
      </c>
      <c r="E18" s="361">
        <v>3.4</v>
      </c>
      <c r="G18" s="368"/>
      <c r="H18" s="368"/>
      <c r="I18" s="368"/>
    </row>
    <row r="19" spans="1:9" s="9" customFormat="1" ht="17.399999999999999">
      <c r="A19" s="362" t="s">
        <v>23</v>
      </c>
      <c r="B19" s="360" t="s">
        <v>24</v>
      </c>
      <c r="C19" s="361">
        <v>725.5</v>
      </c>
      <c r="D19" s="361">
        <v>670.6</v>
      </c>
      <c r="E19" s="361">
        <v>703.8</v>
      </c>
      <c r="G19" s="368"/>
      <c r="H19" s="368"/>
      <c r="I19" s="368"/>
    </row>
    <row r="20" spans="1:9" s="9" customFormat="1" ht="35.4" customHeight="1">
      <c r="A20" s="363" t="s">
        <v>25</v>
      </c>
      <c r="B20" s="364" t="s">
        <v>26</v>
      </c>
      <c r="C20" s="365">
        <f>C21</f>
        <v>153</v>
      </c>
      <c r="D20" s="365">
        <f>D21</f>
        <v>153</v>
      </c>
      <c r="E20" s="365">
        <f>E21</f>
        <v>0</v>
      </c>
      <c r="G20" s="368"/>
      <c r="H20" s="368"/>
      <c r="I20" s="368"/>
    </row>
    <row r="21" spans="1:9" s="9" customFormat="1" ht="36" customHeight="1">
      <c r="A21" s="359" t="s">
        <v>27</v>
      </c>
      <c r="B21" s="360" t="s">
        <v>28</v>
      </c>
      <c r="C21" s="361">
        <v>153</v>
      </c>
      <c r="D21" s="361">
        <v>153</v>
      </c>
      <c r="E21" s="361">
        <v>0</v>
      </c>
      <c r="G21" s="368"/>
      <c r="H21" s="368"/>
      <c r="I21" s="368"/>
    </row>
    <row r="22" spans="1:9" s="9" customFormat="1" ht="31.2">
      <c r="A22" s="363" t="s">
        <v>29</v>
      </c>
      <c r="B22" s="364" t="s">
        <v>30</v>
      </c>
      <c r="C22" s="365">
        <f>C23+C24</f>
        <v>289.5</v>
      </c>
      <c r="D22" s="365">
        <f>D23+D24</f>
        <v>71.5</v>
      </c>
      <c r="E22" s="365">
        <f>E23+E24</f>
        <v>73.075000000000003</v>
      </c>
      <c r="G22" s="368"/>
      <c r="H22" s="368"/>
      <c r="I22" s="368"/>
    </row>
    <row r="23" spans="1:9" s="9" customFormat="1" ht="50.4" customHeight="1">
      <c r="A23" s="359" t="s">
        <v>31</v>
      </c>
      <c r="B23" s="360" t="s">
        <v>32</v>
      </c>
      <c r="C23" s="361">
        <v>31.2</v>
      </c>
      <c r="D23" s="361">
        <v>31.5</v>
      </c>
      <c r="E23" s="361">
        <f>D23+D23*5%</f>
        <v>33.075000000000003</v>
      </c>
      <c r="G23" s="368"/>
      <c r="H23" s="368"/>
      <c r="I23" s="368"/>
    </row>
    <row r="24" spans="1:9" s="9" customFormat="1" ht="17.399999999999999">
      <c r="A24" s="359" t="s">
        <v>33</v>
      </c>
      <c r="B24" s="360" t="s">
        <v>34</v>
      </c>
      <c r="C24" s="361">
        <v>258.3</v>
      </c>
      <c r="D24" s="361">
        <v>40</v>
      </c>
      <c r="E24" s="361">
        <v>40</v>
      </c>
      <c r="G24" s="368"/>
      <c r="H24" s="368"/>
      <c r="I24" s="368"/>
    </row>
    <row r="25" spans="1:9" s="9" customFormat="1" ht="17.399999999999999">
      <c r="A25" s="363" t="s">
        <v>35</v>
      </c>
      <c r="B25" s="364" t="s">
        <v>36</v>
      </c>
      <c r="C25" s="365">
        <f>C26+C27</f>
        <v>4091.1</v>
      </c>
      <c r="D25" s="365">
        <f>D26+D27</f>
        <v>771.6</v>
      </c>
      <c r="E25" s="365">
        <f>E26+E27</f>
        <v>795.7</v>
      </c>
      <c r="G25" s="368"/>
      <c r="H25" s="368"/>
      <c r="I25" s="368"/>
    </row>
    <row r="26" spans="1:9" s="9" customFormat="1" ht="17.399999999999999">
      <c r="A26" s="359" t="s">
        <v>37</v>
      </c>
      <c r="B26" s="360" t="s">
        <v>38</v>
      </c>
      <c r="C26" s="361">
        <v>3791.1</v>
      </c>
      <c r="D26" s="361">
        <v>731.6</v>
      </c>
      <c r="E26" s="361">
        <v>755.7</v>
      </c>
      <c r="G26" s="368"/>
      <c r="H26" s="368"/>
      <c r="I26" s="368"/>
    </row>
    <row r="27" spans="1:9" s="9" customFormat="1" ht="17.399999999999999">
      <c r="A27" s="359" t="s">
        <v>39</v>
      </c>
      <c r="B27" s="360" t="s">
        <v>40</v>
      </c>
      <c r="C27" s="361">
        <v>300</v>
      </c>
      <c r="D27" s="361">
        <v>40</v>
      </c>
      <c r="E27" s="361">
        <v>40</v>
      </c>
      <c r="G27" s="368"/>
      <c r="H27" s="368"/>
      <c r="I27" s="368"/>
    </row>
    <row r="28" spans="1:9" s="9" customFormat="1" ht="17.399999999999999">
      <c r="A28" s="363" t="s">
        <v>41</v>
      </c>
      <c r="B28" s="364" t="s">
        <v>42</v>
      </c>
      <c r="C28" s="365">
        <f>C29+C30+C31</f>
        <v>4673</v>
      </c>
      <c r="D28" s="365">
        <f>D29+D30+D31</f>
        <v>1142.2</v>
      </c>
      <c r="E28" s="365">
        <f>E29+E30+E31</f>
        <v>870.8</v>
      </c>
      <c r="G28" s="368"/>
      <c r="H28" s="368"/>
      <c r="I28" s="368"/>
    </row>
    <row r="29" spans="1:9" s="9" customFormat="1" ht="17.399999999999999">
      <c r="A29" s="359" t="s">
        <v>43</v>
      </c>
      <c r="B29" s="360" t="s">
        <v>44</v>
      </c>
      <c r="C29" s="361">
        <v>400</v>
      </c>
      <c r="D29" s="361">
        <v>400</v>
      </c>
      <c r="E29" s="361">
        <v>200</v>
      </c>
      <c r="G29" s="368"/>
      <c r="H29" s="368"/>
      <c r="I29" s="368"/>
    </row>
    <row r="30" spans="1:9" s="9" customFormat="1" ht="17.399999999999999">
      <c r="A30" s="359" t="s">
        <v>45</v>
      </c>
      <c r="B30" s="360" t="s">
        <v>46</v>
      </c>
      <c r="C30" s="361">
        <v>350</v>
      </c>
      <c r="D30" s="361">
        <v>100</v>
      </c>
      <c r="E30" s="361">
        <v>100</v>
      </c>
      <c r="G30" s="367"/>
      <c r="H30" s="367"/>
      <c r="I30" s="368"/>
    </row>
    <row r="31" spans="1:9" s="9" customFormat="1" ht="17.399999999999999">
      <c r="A31" s="359" t="s">
        <v>47</v>
      </c>
      <c r="B31" s="360" t="s">
        <v>48</v>
      </c>
      <c r="C31" s="361">
        <v>3923</v>
      </c>
      <c r="D31" s="361">
        <v>642.20000000000005</v>
      </c>
      <c r="E31" s="361">
        <v>570.79999999999995</v>
      </c>
      <c r="G31" s="368"/>
      <c r="H31" s="368"/>
      <c r="I31" s="368"/>
    </row>
    <row r="32" spans="1:9" s="9" customFormat="1" ht="17.399999999999999" hidden="1">
      <c r="A32" s="363" t="s">
        <v>49</v>
      </c>
      <c r="B32" s="364" t="s">
        <v>50</v>
      </c>
      <c r="C32" s="365">
        <f>C33</f>
        <v>0</v>
      </c>
      <c r="D32" s="358"/>
      <c r="E32" s="358"/>
      <c r="G32" s="368"/>
      <c r="H32" s="368"/>
      <c r="I32" s="368"/>
    </row>
    <row r="33" spans="1:10" s="9" customFormat="1" ht="30" hidden="1" customHeight="1">
      <c r="A33" s="359" t="s">
        <v>51</v>
      </c>
      <c r="B33" s="360" t="s">
        <v>52</v>
      </c>
      <c r="C33" s="361"/>
      <c r="D33" s="358"/>
      <c r="E33" s="358"/>
      <c r="G33" s="368"/>
      <c r="H33" s="368"/>
      <c r="I33" s="368"/>
    </row>
    <row r="34" spans="1:10" s="9" customFormat="1" ht="23.25" customHeight="1">
      <c r="A34" s="363" t="s">
        <v>53</v>
      </c>
      <c r="B34" s="364" t="s">
        <v>54</v>
      </c>
      <c r="C34" s="365">
        <f>C35</f>
        <v>2500</v>
      </c>
      <c r="D34" s="365">
        <f>D35</f>
        <v>2500</v>
      </c>
      <c r="E34" s="365">
        <f>E35</f>
        <v>2500</v>
      </c>
      <c r="G34" s="368"/>
      <c r="H34" s="368"/>
      <c r="I34" s="368"/>
    </row>
    <row r="35" spans="1:10" s="9" customFormat="1" ht="21" customHeight="1">
      <c r="A35" s="366" t="s">
        <v>55</v>
      </c>
      <c r="B35" s="360" t="s">
        <v>56</v>
      </c>
      <c r="C35" s="361">
        <v>2500</v>
      </c>
      <c r="D35" s="361">
        <v>2500</v>
      </c>
      <c r="E35" s="361">
        <v>2500</v>
      </c>
      <c r="G35" s="368"/>
      <c r="H35" s="368"/>
      <c r="I35" s="368"/>
    </row>
    <row r="36" spans="1:10" s="9" customFormat="1" ht="17.399999999999999">
      <c r="A36" s="363" t="s">
        <v>57</v>
      </c>
      <c r="B36" s="364" t="s">
        <v>58</v>
      </c>
      <c r="C36" s="365">
        <f>C37+C38</f>
        <v>780</v>
      </c>
      <c r="D36" s="365">
        <f>D37+D38</f>
        <v>3558.3</v>
      </c>
      <c r="E36" s="365">
        <f>E37+E38</f>
        <v>840</v>
      </c>
    </row>
    <row r="37" spans="1:10" s="9" customFormat="1" ht="17.399999999999999">
      <c r="A37" s="366" t="s">
        <v>59</v>
      </c>
      <c r="B37" s="360" t="s">
        <v>60</v>
      </c>
      <c r="C37" s="361">
        <v>780</v>
      </c>
      <c r="D37" s="361">
        <v>811</v>
      </c>
      <c r="E37" s="361">
        <v>840</v>
      </c>
    </row>
    <row r="38" spans="1:10" s="9" customFormat="1" ht="15.6" customHeight="1">
      <c r="A38" s="366" t="s">
        <v>61</v>
      </c>
      <c r="B38" s="360" t="s">
        <v>261</v>
      </c>
      <c r="C38" s="361">
        <v>0</v>
      </c>
      <c r="D38" s="361">
        <v>2747.3</v>
      </c>
      <c r="E38" s="361">
        <v>0</v>
      </c>
      <c r="G38" s="368"/>
    </row>
    <row r="39" spans="1:10" s="9" customFormat="1" ht="17.399999999999999">
      <c r="A39" s="363" t="s">
        <v>62</v>
      </c>
      <c r="B39" s="364" t="s">
        <v>63</v>
      </c>
      <c r="C39" s="365">
        <f>C40+C41</f>
        <v>501</v>
      </c>
      <c r="D39" s="365">
        <f>D40</f>
        <v>1500</v>
      </c>
      <c r="E39" s="365">
        <f>E40</f>
        <v>1500</v>
      </c>
    </row>
    <row r="40" spans="1:10" s="9" customFormat="1" ht="17.399999999999999">
      <c r="A40" s="366" t="s">
        <v>64</v>
      </c>
      <c r="B40" s="360" t="s">
        <v>65</v>
      </c>
      <c r="C40" s="361">
        <v>501</v>
      </c>
      <c r="D40" s="361">
        <v>1500</v>
      </c>
      <c r="E40" s="361">
        <v>1500</v>
      </c>
      <c r="G40" s="354"/>
      <c r="H40" s="354"/>
    </row>
    <row r="41" spans="1:10" s="9" customFormat="1" ht="17.399999999999999">
      <c r="A41" s="366" t="s">
        <v>491</v>
      </c>
      <c r="B41" s="360"/>
      <c r="C41" s="361"/>
      <c r="D41" s="361">
        <v>414.6</v>
      </c>
      <c r="E41" s="361">
        <v>722.5</v>
      </c>
      <c r="G41" s="354"/>
      <c r="H41" s="354"/>
    </row>
    <row r="42" spans="1:10" s="9" customFormat="1" ht="17.399999999999999">
      <c r="A42" s="363" t="s">
        <v>66</v>
      </c>
      <c r="B42" s="364"/>
      <c r="C42" s="365">
        <f>C13+C20+C22+C25+C28+C32+C34+C36+C39</f>
        <v>20317.8</v>
      </c>
      <c r="D42" s="365">
        <f>D13+D20+D22+D25+D28+D32+D34+D36+D39+D41</f>
        <v>16585.2</v>
      </c>
      <c r="E42" s="365">
        <f>E13+E20+E22+E25+E28+E32+E34+E36+E39+E41</f>
        <v>14450.474999999999</v>
      </c>
      <c r="G42" s="354"/>
      <c r="H42" s="354"/>
    </row>
    <row r="43" spans="1:10">
      <c r="A43" s="354"/>
      <c r="B43" s="355"/>
      <c r="C43" s="354"/>
      <c r="D43" s="354"/>
      <c r="E43" s="354"/>
    </row>
    <row r="44" spans="1:10" ht="15">
      <c r="G44" s="358"/>
      <c r="H44" s="358"/>
      <c r="I44" s="358"/>
      <c r="J44" s="358"/>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67</v>
      </c>
    </row>
    <row r="3" spans="1:11" s="2" customFormat="1" ht="15.6">
      <c r="F3" s="17"/>
      <c r="G3" s="18"/>
      <c r="H3" s="4" t="s">
        <v>3</v>
      </c>
    </row>
    <row r="4" spans="1:11" s="2" customFormat="1" ht="15.6">
      <c r="B4" s="19"/>
      <c r="C4" s="19"/>
      <c r="D4" s="19"/>
      <c r="F4" s="17"/>
      <c r="G4" s="18"/>
      <c r="H4" s="4" t="s">
        <v>4</v>
      </c>
    </row>
    <row r="5" spans="1:11" s="2" customFormat="1" ht="15.6">
      <c r="F5" s="17"/>
      <c r="G5" s="18"/>
      <c r="H5" s="6" t="s">
        <v>68</v>
      </c>
    </row>
    <row r="6" spans="1:11" s="2" customFormat="1" ht="15.6">
      <c r="B6" s="3"/>
      <c r="C6" s="3"/>
      <c r="F6" s="17"/>
      <c r="G6" s="18"/>
      <c r="H6" s="6" t="s">
        <v>6</v>
      </c>
    </row>
    <row r="7" spans="1:11" s="2" customFormat="1" ht="123" customHeight="1">
      <c r="A7" s="371" t="s">
        <v>69</v>
      </c>
      <c r="B7" s="371"/>
      <c r="C7" s="371"/>
      <c r="D7" s="371"/>
      <c r="E7" s="371"/>
      <c r="F7" s="371"/>
      <c r="G7" s="371"/>
      <c r="H7" s="371"/>
    </row>
    <row r="8" spans="1:11" s="2" customFormat="1" ht="15.6">
      <c r="B8" s="3"/>
      <c r="C8" s="3"/>
      <c r="F8" s="17"/>
      <c r="G8" s="18"/>
      <c r="H8" s="20"/>
    </row>
    <row r="9" spans="1:11" s="27" customFormat="1" ht="25.5" customHeight="1">
      <c r="A9" s="21" t="s">
        <v>70</v>
      </c>
      <c r="B9" s="372" t="s">
        <v>71</v>
      </c>
      <c r="C9" s="372"/>
      <c r="D9" s="372"/>
      <c r="E9" s="22" t="s">
        <v>72</v>
      </c>
      <c r="F9" s="23" t="s">
        <v>73</v>
      </c>
      <c r="G9" s="24" t="s">
        <v>74</v>
      </c>
      <c r="H9" s="25" t="s">
        <v>75</v>
      </c>
      <c r="I9" s="26"/>
      <c r="J9" s="26"/>
      <c r="K9" s="26"/>
    </row>
    <row r="10" spans="1:11" s="27" customFormat="1" ht="13.8">
      <c r="A10" s="28" t="s">
        <v>9</v>
      </c>
      <c r="B10" s="29"/>
      <c r="C10" s="30" t="s">
        <v>76</v>
      </c>
      <c r="D10" s="31"/>
      <c r="E10" s="28" t="s">
        <v>10</v>
      </c>
      <c r="F10" s="32" t="s">
        <v>77</v>
      </c>
      <c r="G10" s="33" t="s">
        <v>78</v>
      </c>
      <c r="H10" s="34"/>
      <c r="I10" s="26"/>
      <c r="J10" s="26"/>
      <c r="K10" s="26"/>
    </row>
    <row r="11" spans="1:11" s="44" customFormat="1" ht="105" customHeight="1">
      <c r="A11" s="35" t="s">
        <v>79</v>
      </c>
      <c r="B11" s="36" t="s">
        <v>80</v>
      </c>
      <c r="C11" s="37" t="s">
        <v>81</v>
      </c>
      <c r="D11" s="38" t="s">
        <v>82</v>
      </c>
      <c r="E11" s="39"/>
      <c r="F11" s="40"/>
      <c r="G11" s="41"/>
      <c r="H11" s="42">
        <f>H12+H16+H20</f>
        <v>942</v>
      </c>
      <c r="I11" s="43"/>
      <c r="J11" s="43"/>
      <c r="K11" s="43"/>
    </row>
    <row r="12" spans="1:11" s="44" customFormat="1" ht="174">
      <c r="A12" s="45" t="s">
        <v>83</v>
      </c>
      <c r="B12" s="46" t="s">
        <v>80</v>
      </c>
      <c r="C12" s="47">
        <v>1</v>
      </c>
      <c r="D12" s="48" t="s">
        <v>82</v>
      </c>
      <c r="E12" s="49"/>
      <c r="F12" s="50"/>
      <c r="G12" s="51"/>
      <c r="H12" s="52">
        <f>H13</f>
        <v>740</v>
      </c>
      <c r="I12" s="53"/>
      <c r="J12" s="43"/>
      <c r="K12" s="43"/>
    </row>
    <row r="13" spans="1:11" s="44" customFormat="1" ht="18">
      <c r="A13" s="54"/>
      <c r="B13" s="55" t="s">
        <v>80</v>
      </c>
      <c r="C13" s="56">
        <v>1</v>
      </c>
      <c r="D13" s="57" t="s">
        <v>60</v>
      </c>
      <c r="E13" s="58"/>
      <c r="F13" s="59"/>
      <c r="G13" s="51"/>
      <c r="H13" s="11">
        <f>H14</f>
        <v>740</v>
      </c>
      <c r="I13" s="43"/>
      <c r="J13" s="43"/>
      <c r="K13" s="43"/>
    </row>
    <row r="14" spans="1:11" s="44" customFormat="1" ht="18">
      <c r="A14" s="60"/>
      <c r="B14" s="55" t="s">
        <v>80</v>
      </c>
      <c r="C14" s="56">
        <v>1</v>
      </c>
      <c r="D14" s="57" t="s">
        <v>60</v>
      </c>
      <c r="E14" s="61">
        <v>244</v>
      </c>
      <c r="F14" s="62"/>
      <c r="G14" s="63"/>
      <c r="H14" s="11">
        <f>H15</f>
        <v>740</v>
      </c>
      <c r="I14" s="43"/>
      <c r="J14" s="43"/>
      <c r="K14" s="43"/>
    </row>
    <row r="15" spans="1:11" s="44" customFormat="1" ht="27.75" customHeight="1">
      <c r="A15" s="60" t="s">
        <v>45</v>
      </c>
      <c r="B15" s="55" t="s">
        <v>80</v>
      </c>
      <c r="C15" s="56">
        <v>1</v>
      </c>
      <c r="D15" s="57" t="s">
        <v>60</v>
      </c>
      <c r="E15" s="61">
        <v>244</v>
      </c>
      <c r="F15" s="62" t="s">
        <v>84</v>
      </c>
      <c r="G15" s="63" t="s">
        <v>85</v>
      </c>
      <c r="H15" s="11">
        <v>740</v>
      </c>
      <c r="I15" s="43"/>
      <c r="J15" s="43"/>
      <c r="K15" s="43"/>
    </row>
    <row r="16" spans="1:11" s="44" customFormat="1" ht="27.75" customHeight="1">
      <c r="A16" s="45"/>
      <c r="B16" s="46" t="s">
        <v>80</v>
      </c>
      <c r="C16" s="47" t="s">
        <v>76</v>
      </c>
      <c r="D16" s="48" t="s">
        <v>82</v>
      </c>
      <c r="E16" s="49"/>
      <c r="F16" s="50"/>
      <c r="G16" s="51"/>
      <c r="H16" s="52">
        <f>H17</f>
        <v>102</v>
      </c>
      <c r="I16" s="43"/>
      <c r="J16" s="43"/>
      <c r="K16" s="43"/>
    </row>
    <row r="17" spans="1:11" s="44" customFormat="1" ht="18">
      <c r="A17" s="54" t="s">
        <v>86</v>
      </c>
      <c r="B17" s="55" t="s">
        <v>80</v>
      </c>
      <c r="C17" s="56" t="s">
        <v>76</v>
      </c>
      <c r="D17" s="57" t="s">
        <v>87</v>
      </c>
      <c r="E17" s="49"/>
      <c r="F17" s="50"/>
      <c r="G17" s="51"/>
      <c r="H17" s="11">
        <f>H18</f>
        <v>102</v>
      </c>
      <c r="I17" s="43"/>
      <c r="J17" s="43"/>
      <c r="K17" s="43"/>
    </row>
    <row r="18" spans="1:11" s="44" customFormat="1" ht="18">
      <c r="A18" s="60"/>
      <c r="B18" s="55" t="s">
        <v>80</v>
      </c>
      <c r="C18" s="56" t="s">
        <v>76</v>
      </c>
      <c r="D18" s="57" t="s">
        <v>87</v>
      </c>
      <c r="E18" s="61">
        <v>244</v>
      </c>
      <c r="F18" s="62"/>
      <c r="G18" s="51"/>
      <c r="H18" s="11">
        <f>H19</f>
        <v>102</v>
      </c>
      <c r="I18" s="43"/>
      <c r="J18" s="43"/>
      <c r="K18" s="43"/>
    </row>
    <row r="19" spans="1:11" s="44" customFormat="1" ht="33.75" customHeight="1">
      <c r="A19" s="60" t="s">
        <v>45</v>
      </c>
      <c r="B19" s="55" t="s">
        <v>80</v>
      </c>
      <c r="C19" s="56" t="s">
        <v>76</v>
      </c>
      <c r="D19" s="57" t="s">
        <v>87</v>
      </c>
      <c r="E19" s="61">
        <v>244</v>
      </c>
      <c r="F19" s="62" t="s">
        <v>84</v>
      </c>
      <c r="G19" s="63" t="s">
        <v>85</v>
      </c>
      <c r="H19" s="11">
        <v>102</v>
      </c>
      <c r="I19" s="43"/>
      <c r="J19" s="43"/>
      <c r="K19" s="43"/>
    </row>
    <row r="20" spans="1:11" s="44" customFormat="1" ht="20.25" customHeight="1">
      <c r="A20" s="45"/>
      <c r="B20" s="46" t="s">
        <v>80</v>
      </c>
      <c r="C20" s="47" t="s">
        <v>10</v>
      </c>
      <c r="D20" s="48" t="s">
        <v>82</v>
      </c>
      <c r="E20" s="64"/>
      <c r="F20" s="65"/>
      <c r="G20" s="66"/>
      <c r="H20" s="52">
        <f>H21+H24+H27</f>
        <v>100</v>
      </c>
      <c r="I20" s="43"/>
      <c r="J20" s="43"/>
      <c r="K20" s="43"/>
    </row>
    <row r="21" spans="1:11" s="44" customFormat="1" ht="1.5" customHeight="1">
      <c r="A21" s="54" t="s">
        <v>88</v>
      </c>
      <c r="B21" s="55" t="s">
        <v>80</v>
      </c>
      <c r="C21" s="56" t="s">
        <v>10</v>
      </c>
      <c r="D21" s="57" t="s">
        <v>89</v>
      </c>
      <c r="E21" s="49"/>
      <c r="F21" s="50"/>
      <c r="G21" s="51"/>
      <c r="H21" s="11">
        <f>H22</f>
        <v>0</v>
      </c>
      <c r="I21" s="43"/>
      <c r="J21" s="43"/>
      <c r="K21" s="43"/>
    </row>
    <row r="22" spans="1:11" s="44" customFormat="1" ht="12.75" hidden="1" customHeight="1">
      <c r="A22" s="60" t="s">
        <v>90</v>
      </c>
      <c r="B22" s="55" t="s">
        <v>80</v>
      </c>
      <c r="C22" s="56" t="s">
        <v>10</v>
      </c>
      <c r="D22" s="57" t="s">
        <v>89</v>
      </c>
      <c r="E22" s="61" t="s">
        <v>91</v>
      </c>
      <c r="F22" s="62"/>
      <c r="G22" s="51"/>
      <c r="H22" s="11">
        <f>H23</f>
        <v>0</v>
      </c>
      <c r="I22" s="43"/>
      <c r="J22" s="43"/>
      <c r="K22" s="43"/>
    </row>
    <row r="23" spans="1:11" s="44" customFormat="1" ht="26.25" hidden="1" customHeight="1">
      <c r="A23" s="60" t="s">
        <v>45</v>
      </c>
      <c r="B23" s="55" t="s">
        <v>80</v>
      </c>
      <c r="C23" s="56" t="s">
        <v>10</v>
      </c>
      <c r="D23" s="57" t="s">
        <v>89</v>
      </c>
      <c r="E23" s="61" t="s">
        <v>91</v>
      </c>
      <c r="F23" s="62" t="s">
        <v>84</v>
      </c>
      <c r="G23" s="63" t="s">
        <v>85</v>
      </c>
      <c r="H23" s="11">
        <f>'Прил.5-Ведомств-2014.'!J159</f>
        <v>0</v>
      </c>
      <c r="I23" s="43"/>
      <c r="J23" s="43"/>
      <c r="K23" s="43"/>
    </row>
    <row r="24" spans="1:11" s="44" customFormat="1" ht="54">
      <c r="A24" s="54" t="s">
        <v>92</v>
      </c>
      <c r="B24" s="55" t="s">
        <v>80</v>
      </c>
      <c r="C24" s="56" t="s">
        <v>10</v>
      </c>
      <c r="D24" s="57" t="s">
        <v>93</v>
      </c>
      <c r="E24" s="49"/>
      <c r="F24" s="50"/>
      <c r="G24" s="51"/>
      <c r="H24" s="11">
        <f>H25</f>
        <v>100</v>
      </c>
      <c r="I24" s="43"/>
      <c r="J24" s="43"/>
      <c r="K24" s="43"/>
    </row>
    <row r="25" spans="1:11" s="44" customFormat="1" ht="18">
      <c r="A25" s="60"/>
      <c r="B25" s="55" t="s">
        <v>80</v>
      </c>
      <c r="C25" s="56" t="s">
        <v>10</v>
      </c>
      <c r="D25" s="57" t="s">
        <v>93</v>
      </c>
      <c r="E25" s="61">
        <v>244</v>
      </c>
      <c r="F25" s="62"/>
      <c r="G25" s="51"/>
      <c r="H25" s="11">
        <f>H26</f>
        <v>100</v>
      </c>
      <c r="I25" s="43"/>
      <c r="J25" s="43"/>
      <c r="K25" s="43"/>
    </row>
    <row r="26" spans="1:11" s="44" customFormat="1" ht="17.25" customHeight="1">
      <c r="A26" s="60" t="s">
        <v>94</v>
      </c>
      <c r="B26" s="55" t="s">
        <v>80</v>
      </c>
      <c r="C26" s="56" t="s">
        <v>10</v>
      </c>
      <c r="D26" s="57" t="s">
        <v>93</v>
      </c>
      <c r="E26" s="61">
        <v>244</v>
      </c>
      <c r="F26" s="62" t="s">
        <v>84</v>
      </c>
      <c r="G26" s="63" t="s">
        <v>85</v>
      </c>
      <c r="H26" s="11">
        <v>100</v>
      </c>
      <c r="I26" s="43"/>
      <c r="J26" s="43"/>
      <c r="K26" s="43"/>
    </row>
    <row r="27" spans="1:11" s="44" customFormat="1" ht="162" hidden="1">
      <c r="A27" s="54" t="s">
        <v>95</v>
      </c>
      <c r="B27" s="55" t="s">
        <v>80</v>
      </c>
      <c r="C27" s="56" t="s">
        <v>10</v>
      </c>
      <c r="D27" s="57" t="s">
        <v>96</v>
      </c>
      <c r="E27" s="49"/>
      <c r="F27" s="50"/>
      <c r="G27" s="51"/>
      <c r="H27" s="11">
        <f>H28</f>
        <v>0</v>
      </c>
      <c r="I27" s="43"/>
      <c r="J27" s="43"/>
      <c r="K27" s="43"/>
    </row>
    <row r="28" spans="1:11" s="44" customFormat="1" ht="18" hidden="1">
      <c r="A28" s="60" t="s">
        <v>90</v>
      </c>
      <c r="B28" s="55" t="s">
        <v>80</v>
      </c>
      <c r="C28" s="56" t="s">
        <v>10</v>
      </c>
      <c r="D28" s="57" t="s">
        <v>96</v>
      </c>
      <c r="E28" s="61" t="s">
        <v>91</v>
      </c>
      <c r="F28" s="62"/>
      <c r="G28" s="51"/>
      <c r="H28" s="11">
        <f>H29</f>
        <v>0</v>
      </c>
      <c r="I28" s="43"/>
      <c r="J28" s="43"/>
      <c r="K28" s="43"/>
    </row>
    <row r="29" spans="1:11" s="44" customFormat="1" ht="18" hidden="1">
      <c r="A29" s="60" t="s">
        <v>45</v>
      </c>
      <c r="B29" s="55" t="s">
        <v>80</v>
      </c>
      <c r="C29" s="56" t="s">
        <v>10</v>
      </c>
      <c r="D29" s="57" t="s">
        <v>96</v>
      </c>
      <c r="E29" s="61" t="s">
        <v>91</v>
      </c>
      <c r="F29" s="62" t="s">
        <v>84</v>
      </c>
      <c r="G29" s="63" t="s">
        <v>85</v>
      </c>
      <c r="H29" s="11">
        <f>'Прил.5-Ведомств-2014.'!J163</f>
        <v>0</v>
      </c>
      <c r="I29" s="43"/>
      <c r="J29" s="43"/>
      <c r="K29" s="43"/>
    </row>
    <row r="30" spans="1:11" s="44" customFormat="1" ht="52.2">
      <c r="A30" s="67" t="s">
        <v>97</v>
      </c>
      <c r="B30" s="68" t="s">
        <v>85</v>
      </c>
      <c r="C30" s="69" t="s">
        <v>81</v>
      </c>
      <c r="D30" s="70" t="s">
        <v>82</v>
      </c>
      <c r="E30" s="71"/>
      <c r="F30" s="72"/>
      <c r="G30" s="73"/>
      <c r="H30" s="74">
        <f>H31+H38</f>
        <v>240</v>
      </c>
      <c r="I30" s="43"/>
      <c r="J30" s="43"/>
      <c r="K30" s="43"/>
    </row>
    <row r="31" spans="1:11" s="44" customFormat="1" ht="18">
      <c r="A31" s="67" t="s">
        <v>98</v>
      </c>
      <c r="B31" s="75" t="s">
        <v>85</v>
      </c>
      <c r="C31" s="76" t="s">
        <v>9</v>
      </c>
      <c r="D31" s="77" t="s">
        <v>82</v>
      </c>
      <c r="E31" s="78"/>
      <c r="F31" s="79"/>
      <c r="G31" s="80"/>
      <c r="H31" s="74">
        <f>H32+H35</f>
        <v>240</v>
      </c>
      <c r="I31" s="43"/>
      <c r="J31" s="43"/>
      <c r="K31" s="43"/>
    </row>
    <row r="32" spans="1:11" s="44" customFormat="1" ht="18" customHeight="1">
      <c r="A32" s="81" t="s">
        <v>94</v>
      </c>
      <c r="B32" s="82" t="s">
        <v>85</v>
      </c>
      <c r="C32" s="83" t="s">
        <v>9</v>
      </c>
      <c r="D32" s="84" t="s">
        <v>99</v>
      </c>
      <c r="E32" s="78"/>
      <c r="F32" s="79"/>
      <c r="G32" s="80"/>
      <c r="H32" s="85">
        <v>240</v>
      </c>
      <c r="I32" s="43"/>
      <c r="J32" s="43"/>
      <c r="K32" s="43"/>
    </row>
    <row r="33" spans="1:11" s="44" customFormat="1" ht="18" hidden="1">
      <c r="A33" s="60" t="s">
        <v>90</v>
      </c>
      <c r="B33" s="86" t="s">
        <v>85</v>
      </c>
      <c r="C33" s="87" t="s">
        <v>9</v>
      </c>
      <c r="D33" s="88" t="s">
        <v>99</v>
      </c>
      <c r="E33" s="61">
        <v>244</v>
      </c>
      <c r="F33" s="62"/>
      <c r="G33" s="89"/>
      <c r="H33" s="11">
        <f>H34</f>
        <v>0</v>
      </c>
      <c r="I33" s="43"/>
      <c r="J33" s="43"/>
      <c r="K33" s="43"/>
    </row>
    <row r="34" spans="1:11" s="44" customFormat="1" ht="18" hidden="1" customHeight="1">
      <c r="A34" s="60" t="s">
        <v>61</v>
      </c>
      <c r="B34" s="86" t="s">
        <v>85</v>
      </c>
      <c r="C34" s="87" t="s">
        <v>9</v>
      </c>
      <c r="D34" s="88" t="s">
        <v>99</v>
      </c>
      <c r="E34" s="61">
        <v>244</v>
      </c>
      <c r="F34" s="62" t="s">
        <v>100</v>
      </c>
      <c r="G34" s="63" t="s">
        <v>101</v>
      </c>
      <c r="H34" s="11">
        <f>'Прил.5-Ведомств-2014.'!J239</f>
        <v>0</v>
      </c>
      <c r="I34" s="43"/>
      <c r="J34" s="43"/>
      <c r="K34" s="43"/>
    </row>
    <row r="35" spans="1:11" s="44" customFormat="1" ht="180" hidden="1">
      <c r="A35" s="90" t="s">
        <v>102</v>
      </c>
      <c r="B35" s="86" t="s">
        <v>85</v>
      </c>
      <c r="C35" s="87" t="s">
        <v>9</v>
      </c>
      <c r="D35" s="88" t="s">
        <v>103</v>
      </c>
      <c r="E35" s="91"/>
      <c r="F35" s="59"/>
      <c r="G35" s="92"/>
      <c r="H35" s="11">
        <f>H36</f>
        <v>0</v>
      </c>
      <c r="I35" s="43"/>
      <c r="J35" s="43"/>
      <c r="K35" s="43"/>
    </row>
    <row r="36" spans="1:11" s="44" customFormat="1" ht="18" hidden="1">
      <c r="A36" s="60" t="s">
        <v>90</v>
      </c>
      <c r="B36" s="86" t="s">
        <v>85</v>
      </c>
      <c r="C36" s="87" t="s">
        <v>9</v>
      </c>
      <c r="D36" s="88" t="s">
        <v>103</v>
      </c>
      <c r="E36" s="61" t="s">
        <v>91</v>
      </c>
      <c r="F36" s="62"/>
      <c r="G36" s="89"/>
      <c r="H36" s="11">
        <f>H37</f>
        <v>0</v>
      </c>
      <c r="I36" s="43"/>
      <c r="J36" s="43"/>
      <c r="K36" s="43"/>
    </row>
    <row r="37" spans="1:11" s="44" customFormat="1" ht="18" hidden="1">
      <c r="A37" s="60" t="s">
        <v>61</v>
      </c>
      <c r="B37" s="86" t="s">
        <v>85</v>
      </c>
      <c r="C37" s="87" t="s">
        <v>9</v>
      </c>
      <c r="D37" s="88" t="s">
        <v>103</v>
      </c>
      <c r="E37" s="61" t="s">
        <v>91</v>
      </c>
      <c r="F37" s="62" t="s">
        <v>100</v>
      </c>
      <c r="G37" s="63" t="s">
        <v>101</v>
      </c>
      <c r="H37" s="11">
        <f>'Прил.5-Ведомств-2014.'!J241</f>
        <v>0</v>
      </c>
      <c r="I37" s="43"/>
      <c r="J37" s="43"/>
      <c r="K37" s="43"/>
    </row>
    <row r="38" spans="1:11" s="44" customFormat="1" ht="0.75" hidden="1" customHeight="1">
      <c r="A38" s="93" t="s">
        <v>104</v>
      </c>
      <c r="B38" s="94" t="s">
        <v>85</v>
      </c>
      <c r="C38" s="95" t="s">
        <v>76</v>
      </c>
      <c r="D38" s="96" t="s">
        <v>82</v>
      </c>
      <c r="E38" s="97"/>
      <c r="F38" s="98"/>
      <c r="G38" s="99"/>
      <c r="H38" s="52">
        <f>H42+H39</f>
        <v>0</v>
      </c>
      <c r="I38" s="43"/>
      <c r="J38" s="43"/>
      <c r="K38" s="43"/>
    </row>
    <row r="39" spans="1:11" s="44" customFormat="1" ht="162" hidden="1">
      <c r="A39" s="90" t="s">
        <v>105</v>
      </c>
      <c r="B39" s="86" t="s">
        <v>85</v>
      </c>
      <c r="C39" s="87" t="s">
        <v>76</v>
      </c>
      <c r="D39" s="88" t="s">
        <v>106</v>
      </c>
      <c r="E39" s="100"/>
      <c r="F39" s="59"/>
      <c r="G39" s="92"/>
      <c r="H39" s="11">
        <f>H40</f>
        <v>0</v>
      </c>
      <c r="I39" s="43"/>
      <c r="J39" s="43"/>
      <c r="K39" s="43"/>
    </row>
    <row r="40" spans="1:11" s="44" customFormat="1" ht="18" hidden="1">
      <c r="A40" s="60" t="s">
        <v>90</v>
      </c>
      <c r="B40" s="86" t="s">
        <v>85</v>
      </c>
      <c r="C40" s="87" t="s">
        <v>76</v>
      </c>
      <c r="D40" s="88" t="s">
        <v>106</v>
      </c>
      <c r="E40" s="61" t="s">
        <v>91</v>
      </c>
      <c r="F40" s="62"/>
      <c r="G40" s="89"/>
      <c r="H40" s="11">
        <f>H41</f>
        <v>0</v>
      </c>
      <c r="I40" s="43"/>
      <c r="J40" s="43"/>
      <c r="K40" s="43"/>
    </row>
    <row r="41" spans="1:11" s="44" customFormat="1" ht="18" hidden="1">
      <c r="A41" s="60" t="s">
        <v>43</v>
      </c>
      <c r="B41" s="86" t="s">
        <v>85</v>
      </c>
      <c r="C41" s="87" t="s">
        <v>76</v>
      </c>
      <c r="D41" s="88" t="s">
        <v>106</v>
      </c>
      <c r="E41" s="61" t="s">
        <v>91</v>
      </c>
      <c r="F41" s="62" t="s">
        <v>84</v>
      </c>
      <c r="G41" s="63" t="s">
        <v>80</v>
      </c>
      <c r="H41" s="11">
        <f>'Прил.5-Ведомств-2014.'!J134</f>
        <v>0</v>
      </c>
      <c r="I41" s="43"/>
      <c r="J41" s="43"/>
      <c r="K41" s="43"/>
    </row>
    <row r="42" spans="1:11" s="44" customFormat="1" ht="69" hidden="1" customHeight="1">
      <c r="A42" s="90" t="s">
        <v>107</v>
      </c>
      <c r="B42" s="86" t="s">
        <v>85</v>
      </c>
      <c r="C42" s="87" t="s">
        <v>76</v>
      </c>
      <c r="D42" s="88" t="s">
        <v>108</v>
      </c>
      <c r="E42" s="100"/>
      <c r="F42" s="59"/>
      <c r="G42" s="92"/>
      <c r="H42" s="11">
        <f>H43</f>
        <v>0</v>
      </c>
      <c r="I42" s="43"/>
      <c r="J42" s="43"/>
      <c r="K42" s="43"/>
    </row>
    <row r="43" spans="1:11" s="44" customFormat="1" ht="3" hidden="1" customHeight="1">
      <c r="A43" s="60" t="s">
        <v>90</v>
      </c>
      <c r="B43" s="86" t="s">
        <v>85</v>
      </c>
      <c r="C43" s="87" t="s">
        <v>76</v>
      </c>
      <c r="D43" s="88" t="s">
        <v>108</v>
      </c>
      <c r="E43" s="61" t="s">
        <v>91</v>
      </c>
      <c r="F43" s="62"/>
      <c r="G43" s="89"/>
      <c r="H43" s="11">
        <f>H44</f>
        <v>0</v>
      </c>
      <c r="I43" s="43"/>
      <c r="J43" s="43"/>
      <c r="K43" s="43"/>
    </row>
    <row r="44" spans="1:11" s="44" customFormat="1" ht="18" hidden="1">
      <c r="A44" s="60" t="s">
        <v>43</v>
      </c>
      <c r="B44" s="86" t="s">
        <v>85</v>
      </c>
      <c r="C44" s="87" t="s">
        <v>76</v>
      </c>
      <c r="D44" s="88" t="s">
        <v>108</v>
      </c>
      <c r="E44" s="61" t="s">
        <v>91</v>
      </c>
      <c r="F44" s="62" t="s">
        <v>84</v>
      </c>
      <c r="G44" s="63" t="s">
        <v>80</v>
      </c>
      <c r="H44" s="11">
        <f>'Прил.5-Ведомств-2014.'!J136</f>
        <v>0</v>
      </c>
      <c r="I44" s="43"/>
      <c r="J44" s="43"/>
      <c r="K44" s="43"/>
    </row>
    <row r="45" spans="1:11" s="44" customFormat="1" ht="99.75" customHeight="1">
      <c r="A45" s="35" t="s">
        <v>109</v>
      </c>
      <c r="B45" s="101" t="s">
        <v>101</v>
      </c>
      <c r="C45" s="102" t="s">
        <v>81</v>
      </c>
      <c r="D45" s="103" t="s">
        <v>82</v>
      </c>
      <c r="E45" s="104"/>
      <c r="F45" s="105"/>
      <c r="G45" s="106"/>
      <c r="H45" s="42">
        <f>H46+H56</f>
        <v>1050.9000000000001</v>
      </c>
    </row>
    <row r="46" spans="1:11" s="44" customFormat="1" ht="52.2">
      <c r="A46" s="93" t="s">
        <v>110</v>
      </c>
      <c r="B46" s="94" t="s">
        <v>101</v>
      </c>
      <c r="C46" s="95" t="s">
        <v>76</v>
      </c>
      <c r="D46" s="96" t="s">
        <v>82</v>
      </c>
      <c r="E46" s="100"/>
      <c r="F46" s="59"/>
      <c r="G46" s="92"/>
      <c r="H46" s="52">
        <f>H47++H50+H53</f>
        <v>300</v>
      </c>
    </row>
    <row r="47" spans="1:11" s="44" customFormat="1" ht="126">
      <c r="A47" s="90" t="s">
        <v>111</v>
      </c>
      <c r="B47" s="86" t="s">
        <v>101</v>
      </c>
      <c r="C47" s="87" t="s">
        <v>76</v>
      </c>
      <c r="D47" s="88" t="s">
        <v>112</v>
      </c>
      <c r="E47" s="100"/>
      <c r="F47" s="59"/>
      <c r="G47" s="92"/>
      <c r="H47" s="11">
        <v>300</v>
      </c>
    </row>
    <row r="48" spans="1:11" s="44" customFormat="1" ht="18">
      <c r="A48" s="60"/>
      <c r="B48" s="86" t="s">
        <v>101</v>
      </c>
      <c r="C48" s="87" t="s">
        <v>76</v>
      </c>
      <c r="D48" s="88" t="s">
        <v>112</v>
      </c>
      <c r="E48" s="61"/>
      <c r="F48" s="62"/>
      <c r="G48" s="89"/>
      <c r="H48" s="11">
        <f>H49</f>
        <v>300</v>
      </c>
      <c r="I48" s="43"/>
      <c r="J48" s="43"/>
      <c r="K48" s="43"/>
    </row>
    <row r="49" spans="1:11" s="44" customFormat="1" ht="17.25" customHeight="1">
      <c r="A49" s="60" t="s">
        <v>37</v>
      </c>
      <c r="B49" s="86" t="s">
        <v>101</v>
      </c>
      <c r="C49" s="87" t="s">
        <v>76</v>
      </c>
      <c r="D49" s="88" t="s">
        <v>112</v>
      </c>
      <c r="E49" s="61">
        <v>244</v>
      </c>
      <c r="F49" s="62" t="s">
        <v>113</v>
      </c>
      <c r="G49" s="63" t="s">
        <v>114</v>
      </c>
      <c r="H49" s="11">
        <v>300</v>
      </c>
      <c r="I49" s="43"/>
      <c r="J49" s="43"/>
      <c r="K49" s="43"/>
    </row>
    <row r="50" spans="1:11" s="44" customFormat="1" ht="144" hidden="1">
      <c r="A50" s="90" t="s">
        <v>115</v>
      </c>
      <c r="B50" s="86" t="s">
        <v>101</v>
      </c>
      <c r="C50" s="87" t="s">
        <v>76</v>
      </c>
      <c r="D50" s="88" t="s">
        <v>116</v>
      </c>
      <c r="E50" s="100"/>
      <c r="F50" s="59"/>
      <c r="G50" s="92"/>
      <c r="H50" s="11">
        <f>H51</f>
        <v>0</v>
      </c>
    </row>
    <row r="51" spans="1:11" s="44" customFormat="1" ht="18" hidden="1">
      <c r="A51" s="60" t="s">
        <v>90</v>
      </c>
      <c r="B51" s="86" t="s">
        <v>101</v>
      </c>
      <c r="C51" s="87" t="s">
        <v>76</v>
      </c>
      <c r="D51" s="88" t="s">
        <v>116</v>
      </c>
      <c r="E51" s="61" t="s">
        <v>91</v>
      </c>
      <c r="F51" s="62"/>
      <c r="G51" s="89"/>
      <c r="H51" s="11">
        <f>H52</f>
        <v>0</v>
      </c>
      <c r="I51" s="43"/>
      <c r="J51" s="43"/>
      <c r="K51" s="43"/>
    </row>
    <row r="52" spans="1:11" s="44" customFormat="1" ht="18" hidden="1">
      <c r="A52" s="60" t="s">
        <v>47</v>
      </c>
      <c r="B52" s="86" t="s">
        <v>101</v>
      </c>
      <c r="C52" s="87" t="s">
        <v>76</v>
      </c>
      <c r="D52" s="88" t="s">
        <v>116</v>
      </c>
      <c r="E52" s="61" t="s">
        <v>91</v>
      </c>
      <c r="F52" s="62" t="s">
        <v>84</v>
      </c>
      <c r="G52" s="63" t="s">
        <v>101</v>
      </c>
      <c r="H52" s="11">
        <f>'Прил.5-Ведомств-2014.'!J172</f>
        <v>0</v>
      </c>
      <c r="I52" s="43"/>
      <c r="J52" s="43"/>
      <c r="K52" s="43"/>
    </row>
    <row r="53" spans="1:11" s="44" customFormat="1" ht="162" hidden="1">
      <c r="A53" s="90" t="s">
        <v>117</v>
      </c>
      <c r="B53" s="86" t="s">
        <v>101</v>
      </c>
      <c r="C53" s="87" t="s">
        <v>76</v>
      </c>
      <c r="D53" s="88" t="s">
        <v>118</v>
      </c>
      <c r="E53" s="100"/>
      <c r="F53" s="59"/>
      <c r="G53" s="92"/>
      <c r="H53" s="11">
        <f>H54</f>
        <v>0</v>
      </c>
    </row>
    <row r="54" spans="1:11" s="44" customFormat="1" ht="18" hidden="1">
      <c r="A54" s="60" t="s">
        <v>90</v>
      </c>
      <c r="B54" s="86" t="s">
        <v>101</v>
      </c>
      <c r="C54" s="87" t="s">
        <v>76</v>
      </c>
      <c r="D54" s="88" t="s">
        <v>118</v>
      </c>
      <c r="E54" s="61" t="s">
        <v>91</v>
      </c>
      <c r="F54" s="62"/>
      <c r="G54" s="89"/>
      <c r="H54" s="11">
        <f>H55</f>
        <v>0</v>
      </c>
      <c r="I54" s="43"/>
      <c r="J54" s="43"/>
      <c r="K54" s="43"/>
    </row>
    <row r="55" spans="1:11" s="44" customFormat="1" ht="2.25" hidden="1" customHeight="1">
      <c r="A55" s="60" t="s">
        <v>47</v>
      </c>
      <c r="B55" s="86" t="s">
        <v>101</v>
      </c>
      <c r="C55" s="87" t="s">
        <v>76</v>
      </c>
      <c r="D55" s="88" t="s">
        <v>118</v>
      </c>
      <c r="E55" s="61" t="s">
        <v>91</v>
      </c>
      <c r="F55" s="62" t="s">
        <v>84</v>
      </c>
      <c r="G55" s="63" t="s">
        <v>101</v>
      </c>
      <c r="H55" s="11">
        <f>'Прил.5-Ведомств-2014.'!J174</f>
        <v>0</v>
      </c>
      <c r="I55" s="43"/>
      <c r="J55" s="43"/>
      <c r="K55" s="43"/>
    </row>
    <row r="56" spans="1:11" s="44" customFormat="1" ht="87" hidden="1">
      <c r="A56" s="93" t="s">
        <v>119</v>
      </c>
      <c r="B56" s="94" t="s">
        <v>101</v>
      </c>
      <c r="C56" s="95" t="s">
        <v>10</v>
      </c>
      <c r="D56" s="96" t="s">
        <v>82</v>
      </c>
      <c r="E56" s="100"/>
      <c r="F56" s="59"/>
      <c r="G56" s="92"/>
      <c r="H56" s="52">
        <f>H57</f>
        <v>750.9</v>
      </c>
    </row>
    <row r="57" spans="1:11" s="44" customFormat="1" ht="4.5" hidden="1" customHeight="1">
      <c r="A57" s="90" t="s">
        <v>120</v>
      </c>
      <c r="B57" s="86" t="s">
        <v>101</v>
      </c>
      <c r="C57" s="87" t="s">
        <v>10</v>
      </c>
      <c r="D57" s="88" t="s">
        <v>121</v>
      </c>
      <c r="E57" s="100"/>
      <c r="F57" s="59"/>
      <c r="G57" s="92"/>
      <c r="H57" s="11">
        <f>H58</f>
        <v>750.9</v>
      </c>
    </row>
    <row r="58" spans="1:11" s="44" customFormat="1" ht="18" hidden="1">
      <c r="A58" s="60" t="s">
        <v>90</v>
      </c>
      <c r="B58" s="86" t="s">
        <v>101</v>
      </c>
      <c r="C58" s="87" t="s">
        <v>10</v>
      </c>
      <c r="D58" s="88" t="s">
        <v>121</v>
      </c>
      <c r="E58" s="61" t="s">
        <v>91</v>
      </c>
      <c r="F58" s="62"/>
      <c r="G58" s="89"/>
      <c r="H58" s="11">
        <f>H59</f>
        <v>750.9</v>
      </c>
      <c r="I58" s="43"/>
      <c r="J58" s="43"/>
      <c r="K58" s="43"/>
    </row>
    <row r="59" spans="1:11" s="44" customFormat="1" ht="39.75" customHeight="1">
      <c r="A59" s="60" t="s">
        <v>122</v>
      </c>
      <c r="B59" s="86" t="s">
        <v>101</v>
      </c>
      <c r="C59" s="87" t="s">
        <v>10</v>
      </c>
      <c r="D59" s="88" t="s">
        <v>121</v>
      </c>
      <c r="E59" s="61">
        <v>244</v>
      </c>
      <c r="F59" s="62" t="s">
        <v>113</v>
      </c>
      <c r="G59" s="63" t="s">
        <v>123</v>
      </c>
      <c r="H59" s="11">
        <v>750.9</v>
      </c>
      <c r="I59" s="43"/>
      <c r="J59" s="43"/>
      <c r="K59" s="43"/>
    </row>
    <row r="60" spans="1:11" s="44" customFormat="1" ht="66.75" customHeight="1">
      <c r="A60" s="35" t="s">
        <v>124</v>
      </c>
      <c r="B60" s="101" t="s">
        <v>113</v>
      </c>
      <c r="C60" s="102" t="s">
        <v>81</v>
      </c>
      <c r="D60" s="103" t="s">
        <v>82</v>
      </c>
      <c r="E60" s="104"/>
      <c r="F60" s="105"/>
      <c r="G60" s="106"/>
      <c r="H60" s="42">
        <f>H61+H65+H69</f>
        <v>1600</v>
      </c>
    </row>
    <row r="61" spans="1:11" s="44" customFormat="1" ht="18">
      <c r="A61" s="93"/>
      <c r="B61" s="94" t="s">
        <v>113</v>
      </c>
      <c r="C61" s="95" t="s">
        <v>76</v>
      </c>
      <c r="D61" s="96" t="s">
        <v>82</v>
      </c>
      <c r="E61" s="100"/>
      <c r="F61" s="59"/>
      <c r="G61" s="92"/>
      <c r="H61" s="52">
        <f>H62</f>
        <v>1600</v>
      </c>
    </row>
    <row r="62" spans="1:11" s="44" customFormat="1" ht="160.5" customHeight="1">
      <c r="A62" s="90" t="s">
        <v>125</v>
      </c>
      <c r="B62" s="86" t="s">
        <v>113</v>
      </c>
      <c r="C62" s="87" t="s">
        <v>76</v>
      </c>
      <c r="D62" s="88" t="s">
        <v>126</v>
      </c>
      <c r="E62" s="100"/>
      <c r="F62" s="59"/>
      <c r="G62" s="92"/>
      <c r="H62" s="11">
        <f>H63</f>
        <v>1600</v>
      </c>
    </row>
    <row r="63" spans="1:11" s="44" customFormat="1" ht="15.75" customHeight="1">
      <c r="A63" s="60"/>
      <c r="B63" s="86" t="s">
        <v>113</v>
      </c>
      <c r="C63" s="87" t="s">
        <v>76</v>
      </c>
      <c r="D63" s="88" t="s">
        <v>126</v>
      </c>
      <c r="E63" s="61">
        <v>611</v>
      </c>
      <c r="F63" s="62"/>
      <c r="G63" s="89"/>
      <c r="H63" s="11">
        <f>H64</f>
        <v>1600</v>
      </c>
      <c r="I63" s="43"/>
      <c r="J63" s="43"/>
      <c r="K63" s="43"/>
    </row>
    <row r="64" spans="1:11" s="44" customFormat="1" ht="45.75" customHeight="1">
      <c r="A64" s="60" t="s">
        <v>127</v>
      </c>
      <c r="B64" s="86" t="s">
        <v>113</v>
      </c>
      <c r="C64" s="87" t="s">
        <v>76</v>
      </c>
      <c r="D64" s="88" t="s">
        <v>126</v>
      </c>
      <c r="E64" s="61">
        <v>611</v>
      </c>
      <c r="F64" s="62" t="s">
        <v>128</v>
      </c>
      <c r="G64" s="63" t="s">
        <v>80</v>
      </c>
      <c r="H64" s="11">
        <v>1600</v>
      </c>
      <c r="I64" s="43"/>
      <c r="J64" s="43"/>
      <c r="K64" s="43"/>
    </row>
    <row r="65" spans="1:11" s="44" customFormat="1" ht="87" hidden="1">
      <c r="A65" s="93" t="s">
        <v>129</v>
      </c>
      <c r="B65" s="94" t="s">
        <v>113</v>
      </c>
      <c r="C65" s="95" t="s">
        <v>10</v>
      </c>
      <c r="D65" s="96" t="s">
        <v>82</v>
      </c>
      <c r="E65" s="97"/>
      <c r="F65" s="98"/>
      <c r="G65" s="99"/>
      <c r="H65" s="52">
        <f>H66</f>
        <v>0</v>
      </c>
    </row>
    <row r="66" spans="1:11" s="44" customFormat="1" ht="144" hidden="1">
      <c r="A66" s="90" t="s">
        <v>130</v>
      </c>
      <c r="B66" s="86" t="s">
        <v>113</v>
      </c>
      <c r="C66" s="87" t="s">
        <v>10</v>
      </c>
      <c r="D66" s="88" t="s">
        <v>131</v>
      </c>
      <c r="E66" s="100"/>
      <c r="F66" s="59"/>
      <c r="G66" s="92"/>
      <c r="H66" s="11">
        <f>H67</f>
        <v>0</v>
      </c>
    </row>
    <row r="67" spans="1:11" s="44" customFormat="1" ht="18" hidden="1">
      <c r="A67" s="60" t="s">
        <v>90</v>
      </c>
      <c r="B67" s="86" t="s">
        <v>113</v>
      </c>
      <c r="C67" s="87" t="s">
        <v>10</v>
      </c>
      <c r="D67" s="88" t="s">
        <v>131</v>
      </c>
      <c r="E67" s="61" t="s">
        <v>91</v>
      </c>
      <c r="F67" s="62"/>
      <c r="G67" s="89"/>
      <c r="H67" s="11">
        <f>H68</f>
        <v>0</v>
      </c>
      <c r="I67" s="43"/>
      <c r="J67" s="43"/>
      <c r="K67" s="43"/>
    </row>
    <row r="68" spans="1:11" s="44" customFormat="1" ht="18" hidden="1">
      <c r="A68" s="60" t="s">
        <v>132</v>
      </c>
      <c r="B68" s="86" t="s">
        <v>113</v>
      </c>
      <c r="C68" s="87" t="s">
        <v>10</v>
      </c>
      <c r="D68" s="88" t="s">
        <v>131</v>
      </c>
      <c r="E68" s="61" t="s">
        <v>91</v>
      </c>
      <c r="F68" s="62" t="s">
        <v>128</v>
      </c>
      <c r="G68" s="63" t="s">
        <v>80</v>
      </c>
      <c r="H68" s="11">
        <f>'Прил.5-Ведомств-2014.'!J219</f>
        <v>0</v>
      </c>
      <c r="I68" s="43"/>
      <c r="J68" s="43"/>
      <c r="K68" s="43"/>
    </row>
    <row r="69" spans="1:11" s="44" customFormat="1" ht="2.25" hidden="1" customHeight="1">
      <c r="A69" s="93" t="s">
        <v>133</v>
      </c>
      <c r="B69" s="94" t="s">
        <v>113</v>
      </c>
      <c r="C69" s="95" t="s">
        <v>77</v>
      </c>
      <c r="D69" s="96" t="s">
        <v>82</v>
      </c>
      <c r="E69" s="97"/>
      <c r="F69" s="98"/>
      <c r="G69" s="99"/>
      <c r="H69" s="52">
        <f>H70+H73</f>
        <v>0</v>
      </c>
    </row>
    <row r="70" spans="1:11" s="44" customFormat="1" ht="144" hidden="1">
      <c r="A70" s="90" t="s">
        <v>134</v>
      </c>
      <c r="B70" s="86" t="s">
        <v>113</v>
      </c>
      <c r="C70" s="87" t="s">
        <v>77</v>
      </c>
      <c r="D70" s="88" t="s">
        <v>135</v>
      </c>
      <c r="E70" s="100"/>
      <c r="F70" s="59"/>
      <c r="G70" s="92"/>
      <c r="H70" s="11">
        <f>H71</f>
        <v>0</v>
      </c>
    </row>
    <row r="71" spans="1:11" s="44" customFormat="1" ht="18" hidden="1">
      <c r="A71" s="60" t="s">
        <v>90</v>
      </c>
      <c r="B71" s="86" t="s">
        <v>113</v>
      </c>
      <c r="C71" s="87" t="s">
        <v>77</v>
      </c>
      <c r="D71" s="88" t="s">
        <v>135</v>
      </c>
      <c r="E71" s="61" t="s">
        <v>91</v>
      </c>
      <c r="F71" s="62"/>
      <c r="G71" s="89"/>
      <c r="H71" s="11">
        <f>H72</f>
        <v>0</v>
      </c>
      <c r="I71" s="43"/>
      <c r="J71" s="43"/>
      <c r="K71" s="43"/>
    </row>
    <row r="72" spans="1:11" s="44" customFormat="1" ht="18" hidden="1">
      <c r="A72" s="60" t="s">
        <v>132</v>
      </c>
      <c r="B72" s="86" t="s">
        <v>113</v>
      </c>
      <c r="C72" s="87" t="s">
        <v>77</v>
      </c>
      <c r="D72" s="88" t="s">
        <v>135</v>
      </c>
      <c r="E72" s="61" t="s">
        <v>91</v>
      </c>
      <c r="F72" s="62" t="s">
        <v>128</v>
      </c>
      <c r="G72" s="63" t="s">
        <v>80</v>
      </c>
      <c r="H72" s="11">
        <f>'Прил.5-Ведомств-2014.'!J222</f>
        <v>0</v>
      </c>
      <c r="I72" s="43"/>
      <c r="J72" s="43"/>
      <c r="K72" s="43"/>
    </row>
    <row r="73" spans="1:11" s="44" customFormat="1" ht="30.75" hidden="1" customHeight="1">
      <c r="A73" s="90" t="s">
        <v>136</v>
      </c>
      <c r="B73" s="86" t="s">
        <v>113</v>
      </c>
      <c r="C73" s="87" t="s">
        <v>77</v>
      </c>
      <c r="D73" s="88" t="s">
        <v>137</v>
      </c>
      <c r="E73" s="100"/>
      <c r="F73" s="59"/>
      <c r="G73" s="92"/>
      <c r="H73" s="11">
        <f>H74</f>
        <v>0</v>
      </c>
    </row>
    <row r="74" spans="1:11" s="44" customFormat="1" ht="34.5" hidden="1" customHeight="1">
      <c r="A74" s="60" t="s">
        <v>90</v>
      </c>
      <c r="B74" s="86" t="s">
        <v>113</v>
      </c>
      <c r="C74" s="87" t="s">
        <v>77</v>
      </c>
      <c r="D74" s="88" t="s">
        <v>137</v>
      </c>
      <c r="E74" s="61" t="s">
        <v>91</v>
      </c>
      <c r="F74" s="62"/>
      <c r="G74" s="89"/>
      <c r="H74" s="11">
        <f>H75</f>
        <v>0</v>
      </c>
      <c r="I74" s="43"/>
      <c r="J74" s="43"/>
      <c r="K74" s="43"/>
    </row>
    <row r="75" spans="1:11" s="44" customFormat="1" ht="35.25" hidden="1" customHeight="1">
      <c r="A75" s="60" t="s">
        <v>132</v>
      </c>
      <c r="B75" s="86" t="s">
        <v>113</v>
      </c>
      <c r="C75" s="87" t="s">
        <v>77</v>
      </c>
      <c r="D75" s="88" t="s">
        <v>137</v>
      </c>
      <c r="E75" s="61" t="s">
        <v>91</v>
      </c>
      <c r="F75" s="62" t="s">
        <v>128</v>
      </c>
      <c r="G75" s="63" t="s">
        <v>80</v>
      </c>
      <c r="H75" s="11">
        <f>'Прил.5-Ведомств-2014.'!J224</f>
        <v>0</v>
      </c>
      <c r="I75" s="43"/>
      <c r="J75" s="43"/>
      <c r="K75" s="43"/>
    </row>
    <row r="76" spans="1:11" s="44" customFormat="1" ht="52.2">
      <c r="A76" s="35" t="s">
        <v>138</v>
      </c>
      <c r="B76" s="101" t="s">
        <v>84</v>
      </c>
      <c r="C76" s="102" t="s">
        <v>81</v>
      </c>
      <c r="D76" s="103" t="s">
        <v>82</v>
      </c>
      <c r="E76" s="107"/>
      <c r="F76" s="108"/>
      <c r="G76" s="109"/>
      <c r="H76" s="42">
        <f>H77+H84</f>
        <v>24.6</v>
      </c>
    </row>
    <row r="77" spans="1:11" s="44" customFormat="1" ht="17.399999999999999">
      <c r="A77" s="93"/>
      <c r="B77" s="94" t="s">
        <v>84</v>
      </c>
      <c r="C77" s="95" t="s">
        <v>139</v>
      </c>
      <c r="D77" s="96" t="s">
        <v>82</v>
      </c>
      <c r="E77" s="110"/>
      <c r="F77" s="98"/>
      <c r="G77" s="99"/>
      <c r="H77" s="52">
        <f>H78+H81</f>
        <v>24.6</v>
      </c>
    </row>
    <row r="78" spans="1:11" s="44" customFormat="1" ht="162">
      <c r="A78" s="90" t="s">
        <v>140</v>
      </c>
      <c r="B78" s="86" t="s">
        <v>84</v>
      </c>
      <c r="C78" s="87" t="s">
        <v>139</v>
      </c>
      <c r="D78" s="88" t="s">
        <v>141</v>
      </c>
      <c r="E78" s="100"/>
      <c r="F78" s="59"/>
      <c r="G78" s="92"/>
      <c r="H78" s="11">
        <f>H79</f>
        <v>24.6</v>
      </c>
    </row>
    <row r="79" spans="1:11" s="44" customFormat="1" ht="18">
      <c r="A79" s="60"/>
      <c r="B79" s="86" t="s">
        <v>84</v>
      </c>
      <c r="C79" s="87" t="s">
        <v>139</v>
      </c>
      <c r="D79" s="88" t="s">
        <v>141</v>
      </c>
      <c r="E79" s="61">
        <v>244</v>
      </c>
      <c r="F79" s="62"/>
      <c r="G79" s="89"/>
      <c r="H79" s="11">
        <f>H80</f>
        <v>24.6</v>
      </c>
      <c r="I79" s="43"/>
      <c r="J79" s="43"/>
      <c r="K79" s="43"/>
    </row>
    <row r="80" spans="1:11" s="44" customFormat="1" ht="60" customHeight="1">
      <c r="A80" s="60" t="s">
        <v>64</v>
      </c>
      <c r="B80" s="86" t="s">
        <v>84</v>
      </c>
      <c r="C80" s="87" t="s">
        <v>139</v>
      </c>
      <c r="D80" s="88" t="s">
        <v>141</v>
      </c>
      <c r="E80" s="61">
        <v>244</v>
      </c>
      <c r="F80" s="62" t="s">
        <v>142</v>
      </c>
      <c r="G80" s="63" t="s">
        <v>80</v>
      </c>
      <c r="H80" s="11">
        <v>24.6</v>
      </c>
      <c r="I80" s="43"/>
      <c r="J80" s="43"/>
      <c r="K80" s="43"/>
    </row>
    <row r="81" spans="1:11" s="44" customFormat="1" ht="45.75" hidden="1" customHeight="1">
      <c r="A81" s="90" t="s">
        <v>143</v>
      </c>
      <c r="B81" s="86" t="s">
        <v>84</v>
      </c>
      <c r="C81" s="87" t="s">
        <v>139</v>
      </c>
      <c r="D81" s="88" t="s">
        <v>144</v>
      </c>
      <c r="E81" s="100"/>
      <c r="F81" s="59"/>
      <c r="G81" s="92"/>
      <c r="H81" s="11">
        <f>H82</f>
        <v>0</v>
      </c>
    </row>
    <row r="82" spans="1:11" s="44" customFormat="1" ht="45.75" hidden="1" customHeight="1">
      <c r="A82" s="60" t="s">
        <v>90</v>
      </c>
      <c r="B82" s="86" t="s">
        <v>84</v>
      </c>
      <c r="C82" s="87" t="s">
        <v>139</v>
      </c>
      <c r="D82" s="88" t="s">
        <v>144</v>
      </c>
      <c r="E82" s="61" t="s">
        <v>91</v>
      </c>
      <c r="F82" s="62"/>
      <c r="G82" s="89"/>
      <c r="H82" s="11">
        <f>H83</f>
        <v>0</v>
      </c>
      <c r="I82" s="43"/>
      <c r="J82" s="43"/>
      <c r="K82" s="43"/>
    </row>
    <row r="83" spans="1:11" s="44" customFormat="1" ht="45.75" hidden="1" customHeight="1">
      <c r="A83" s="60" t="s">
        <v>64</v>
      </c>
      <c r="B83" s="86" t="s">
        <v>84</v>
      </c>
      <c r="C83" s="87" t="s">
        <v>139</v>
      </c>
      <c r="D83" s="88" t="s">
        <v>144</v>
      </c>
      <c r="E83" s="61" t="s">
        <v>91</v>
      </c>
      <c r="F83" s="62" t="s">
        <v>142</v>
      </c>
      <c r="G83" s="63" t="s">
        <v>80</v>
      </c>
      <c r="H83" s="11">
        <f>'Прил.5-Ведомств-2014.'!J258</f>
        <v>0</v>
      </c>
      <c r="I83" s="43"/>
      <c r="J83" s="43"/>
      <c r="K83" s="43"/>
    </row>
    <row r="84" spans="1:11" s="44" customFormat="1" ht="45.75" hidden="1" customHeight="1">
      <c r="A84" s="45" t="s">
        <v>145</v>
      </c>
      <c r="B84" s="94" t="s">
        <v>84</v>
      </c>
      <c r="C84" s="95" t="s">
        <v>76</v>
      </c>
      <c r="D84" s="96" t="s">
        <v>82</v>
      </c>
      <c r="E84" s="97"/>
      <c r="F84" s="98"/>
      <c r="G84" s="99"/>
      <c r="H84" s="52">
        <f>H85</f>
        <v>0</v>
      </c>
    </row>
    <row r="85" spans="1:11" s="44" customFormat="1" ht="45.75" hidden="1" customHeight="1">
      <c r="A85" s="90" t="s">
        <v>146</v>
      </c>
      <c r="B85" s="86" t="s">
        <v>84</v>
      </c>
      <c r="C85" s="87" t="s">
        <v>76</v>
      </c>
      <c r="D85" s="88" t="s">
        <v>147</v>
      </c>
      <c r="E85" s="100"/>
      <c r="F85" s="59"/>
      <c r="G85" s="92"/>
      <c r="H85" s="11">
        <f>H86</f>
        <v>0</v>
      </c>
    </row>
    <row r="86" spans="1:11" s="44" customFormat="1" ht="45.75" hidden="1" customHeight="1">
      <c r="A86" s="60" t="s">
        <v>90</v>
      </c>
      <c r="B86" s="86" t="s">
        <v>84</v>
      </c>
      <c r="C86" s="87" t="s">
        <v>76</v>
      </c>
      <c r="D86" s="88" t="s">
        <v>147</v>
      </c>
      <c r="E86" s="61" t="s">
        <v>91</v>
      </c>
      <c r="F86" s="62"/>
      <c r="G86" s="89"/>
      <c r="H86" s="11">
        <f>H87</f>
        <v>0</v>
      </c>
      <c r="I86" s="43"/>
      <c r="J86" s="43"/>
      <c r="K86" s="43"/>
    </row>
    <row r="87" spans="1:11" s="44" customFormat="1" ht="45.75" hidden="1" customHeight="1">
      <c r="A87" s="60" t="s">
        <v>64</v>
      </c>
      <c r="B87" s="86" t="s">
        <v>84</v>
      </c>
      <c r="C87" s="87" t="s">
        <v>76</v>
      </c>
      <c r="D87" s="88" t="s">
        <v>147</v>
      </c>
      <c r="E87" s="61" t="s">
        <v>91</v>
      </c>
      <c r="F87" s="62" t="s">
        <v>142</v>
      </c>
      <c r="G87" s="63" t="s">
        <v>80</v>
      </c>
      <c r="H87" s="11">
        <f>'Прил.5-Ведомств-2014.'!J261</f>
        <v>0</v>
      </c>
      <c r="I87" s="43"/>
      <c r="J87" s="43"/>
      <c r="K87" s="43"/>
    </row>
    <row r="88" spans="1:11" s="44" customFormat="1" ht="45.75" hidden="1" customHeight="1">
      <c r="A88" s="35" t="s">
        <v>148</v>
      </c>
      <c r="B88" s="101" t="s">
        <v>149</v>
      </c>
      <c r="C88" s="102" t="s">
        <v>81</v>
      </c>
      <c r="D88" s="103" t="s">
        <v>82</v>
      </c>
      <c r="E88" s="111"/>
      <c r="F88" s="112"/>
      <c r="G88" s="113"/>
      <c r="H88" s="42">
        <f>H89+H96</f>
        <v>0</v>
      </c>
    </row>
    <row r="89" spans="1:11" s="44" customFormat="1" ht="45.75" hidden="1" customHeight="1">
      <c r="A89" s="93" t="s">
        <v>150</v>
      </c>
      <c r="B89" s="94" t="s">
        <v>149</v>
      </c>
      <c r="C89" s="95" t="s">
        <v>9</v>
      </c>
      <c r="D89" s="96" t="s">
        <v>82</v>
      </c>
      <c r="E89" s="114"/>
      <c r="F89" s="65"/>
      <c r="G89" s="66"/>
      <c r="H89" s="52">
        <f>H90+H93</f>
        <v>0</v>
      </c>
    </row>
    <row r="90" spans="1:11" s="44" customFormat="1" ht="45.75" hidden="1" customHeight="1">
      <c r="A90" s="90" t="s">
        <v>151</v>
      </c>
      <c r="B90" s="86" t="s">
        <v>149</v>
      </c>
      <c r="C90" s="87" t="s">
        <v>9</v>
      </c>
      <c r="D90" s="88" t="s">
        <v>152</v>
      </c>
      <c r="E90" s="114"/>
      <c r="F90" s="65"/>
      <c r="G90" s="66"/>
      <c r="H90" s="11">
        <f>H91</f>
        <v>0</v>
      </c>
    </row>
    <row r="91" spans="1:11" s="44" customFormat="1" ht="45.75" hidden="1" customHeight="1">
      <c r="A91" s="60" t="s">
        <v>90</v>
      </c>
      <c r="B91" s="86" t="s">
        <v>149</v>
      </c>
      <c r="C91" s="87" t="s">
        <v>9</v>
      </c>
      <c r="D91" s="88" t="s">
        <v>152</v>
      </c>
      <c r="E91" s="61" t="s">
        <v>91</v>
      </c>
      <c r="F91" s="62"/>
      <c r="G91" s="89"/>
      <c r="H91" s="11">
        <f>H92</f>
        <v>0</v>
      </c>
      <c r="I91" s="43"/>
      <c r="J91" s="43"/>
      <c r="K91" s="43"/>
    </row>
    <row r="92" spans="1:11" s="44" customFormat="1" ht="45.75" hidden="1" customHeight="1">
      <c r="A92" s="60" t="s">
        <v>39</v>
      </c>
      <c r="B92" s="86" t="s">
        <v>149</v>
      </c>
      <c r="C92" s="87" t="s">
        <v>9</v>
      </c>
      <c r="D92" s="88" t="s">
        <v>152</v>
      </c>
      <c r="E92" s="61" t="s">
        <v>91</v>
      </c>
      <c r="F92" s="62" t="s">
        <v>113</v>
      </c>
      <c r="G92" s="63" t="s">
        <v>123</v>
      </c>
      <c r="H92" s="11">
        <f>'Прил.5-Ведомств-2014.'!J126</f>
        <v>0</v>
      </c>
      <c r="I92" s="43"/>
      <c r="J92" s="43"/>
      <c r="K92" s="43"/>
    </row>
    <row r="93" spans="1:11" s="44" customFormat="1" ht="45.75" hidden="1" customHeight="1">
      <c r="A93" s="90" t="s">
        <v>153</v>
      </c>
      <c r="B93" s="86" t="s">
        <v>149</v>
      </c>
      <c r="C93" s="87" t="s">
        <v>9</v>
      </c>
      <c r="D93" s="88" t="s">
        <v>154</v>
      </c>
      <c r="E93" s="115"/>
      <c r="F93" s="116"/>
      <c r="G93" s="89"/>
      <c r="H93" s="11">
        <f>H94</f>
        <v>0</v>
      </c>
    </row>
    <row r="94" spans="1:11" s="44" customFormat="1" ht="45.75" hidden="1" customHeight="1">
      <c r="A94" s="60" t="s">
        <v>90</v>
      </c>
      <c r="B94" s="86" t="s">
        <v>149</v>
      </c>
      <c r="C94" s="87" t="s">
        <v>9</v>
      </c>
      <c r="D94" s="88" t="s">
        <v>154</v>
      </c>
      <c r="E94" s="61" t="s">
        <v>91</v>
      </c>
      <c r="F94" s="62"/>
      <c r="G94" s="89"/>
      <c r="H94" s="11">
        <f>H95</f>
        <v>0</v>
      </c>
      <c r="I94" s="43"/>
      <c r="J94" s="43"/>
      <c r="K94" s="43"/>
    </row>
    <row r="95" spans="1:11" s="44" customFormat="1" ht="45.75" hidden="1" customHeight="1">
      <c r="A95" s="60" t="s">
        <v>39</v>
      </c>
      <c r="B95" s="86" t="s">
        <v>149</v>
      </c>
      <c r="C95" s="87" t="s">
        <v>9</v>
      </c>
      <c r="D95" s="88" t="s">
        <v>154</v>
      </c>
      <c r="E95" s="61" t="s">
        <v>91</v>
      </c>
      <c r="F95" s="62" t="s">
        <v>113</v>
      </c>
      <c r="G95" s="63" t="s">
        <v>123</v>
      </c>
      <c r="H95" s="11">
        <f>'Прил.5-Ведомств-2014.'!J128</f>
        <v>0</v>
      </c>
      <c r="I95" s="43"/>
      <c r="J95" s="43"/>
      <c r="K95" s="43"/>
    </row>
    <row r="96" spans="1:11" s="44" customFormat="1" ht="45.75" hidden="1" customHeight="1">
      <c r="A96" s="93" t="s">
        <v>155</v>
      </c>
      <c r="B96" s="94" t="s">
        <v>149</v>
      </c>
      <c r="C96" s="95" t="s">
        <v>76</v>
      </c>
      <c r="D96" s="96" t="s">
        <v>82</v>
      </c>
      <c r="E96" s="114"/>
      <c r="F96" s="65"/>
      <c r="G96" s="66"/>
      <c r="H96" s="52">
        <f>H97</f>
        <v>0</v>
      </c>
    </row>
    <row r="97" spans="1:11" s="44" customFormat="1" ht="45.75" hidden="1" customHeight="1">
      <c r="A97" s="90" t="s">
        <v>156</v>
      </c>
      <c r="B97" s="86" t="s">
        <v>149</v>
      </c>
      <c r="C97" s="87" t="s">
        <v>76</v>
      </c>
      <c r="D97" s="88" t="s">
        <v>157</v>
      </c>
      <c r="E97" s="117"/>
      <c r="F97" s="118"/>
      <c r="G97" s="66"/>
      <c r="H97" s="11">
        <f>H98</f>
        <v>0</v>
      </c>
    </row>
    <row r="98" spans="1:11" s="44" customFormat="1" ht="45.75" hidden="1" customHeight="1">
      <c r="A98" s="60" t="s">
        <v>90</v>
      </c>
      <c r="B98" s="86" t="s">
        <v>149</v>
      </c>
      <c r="C98" s="87" t="s">
        <v>76</v>
      </c>
      <c r="D98" s="88" t="s">
        <v>157</v>
      </c>
      <c r="E98" s="61" t="s">
        <v>91</v>
      </c>
      <c r="F98" s="62"/>
      <c r="G98" s="89"/>
      <c r="H98" s="11">
        <f>H99</f>
        <v>0</v>
      </c>
      <c r="I98" s="43"/>
      <c r="J98" s="43"/>
      <c r="K98" s="43"/>
    </row>
    <row r="99" spans="1:11" s="44" customFormat="1" ht="45.75" hidden="1" customHeight="1">
      <c r="A99" s="60" t="s">
        <v>132</v>
      </c>
      <c r="B99" s="86" t="s">
        <v>149</v>
      </c>
      <c r="C99" s="87" t="s">
        <v>76</v>
      </c>
      <c r="D99" s="88" t="s">
        <v>157</v>
      </c>
      <c r="E99" s="61" t="s">
        <v>91</v>
      </c>
      <c r="F99" s="62" t="s">
        <v>128</v>
      </c>
      <c r="G99" s="63" t="s">
        <v>80</v>
      </c>
      <c r="H99" s="11">
        <f>'Прил.5-Ведомств-2014.'!J228</f>
        <v>0</v>
      </c>
      <c r="I99" s="43"/>
      <c r="J99" s="43"/>
      <c r="K99" s="43"/>
    </row>
    <row r="100" spans="1:11" s="44" customFormat="1" ht="45.75" hidden="1" customHeight="1">
      <c r="A100" s="35" t="s">
        <v>158</v>
      </c>
      <c r="B100" s="101" t="s">
        <v>159</v>
      </c>
      <c r="C100" s="102" t="s">
        <v>81</v>
      </c>
      <c r="D100" s="103" t="s">
        <v>82</v>
      </c>
      <c r="E100" s="119"/>
      <c r="F100" s="120"/>
      <c r="G100" s="121"/>
      <c r="H100" s="42">
        <f>H101+H120+H130</f>
        <v>115</v>
      </c>
    </row>
    <row r="101" spans="1:11" s="44" customFormat="1" ht="45.75" hidden="1" customHeight="1">
      <c r="A101" s="93" t="s">
        <v>160</v>
      </c>
      <c r="B101" s="94" t="s">
        <v>159</v>
      </c>
      <c r="C101" s="95" t="s">
        <v>9</v>
      </c>
      <c r="D101" s="96" t="s">
        <v>82</v>
      </c>
      <c r="E101" s="117"/>
      <c r="F101" s="118"/>
      <c r="G101" s="66"/>
      <c r="H101" s="52">
        <f>H102+H105+H108+H115</f>
        <v>0</v>
      </c>
    </row>
    <row r="102" spans="1:11" s="44" customFormat="1" ht="45.75" hidden="1" customHeight="1">
      <c r="A102" s="90" t="s">
        <v>161</v>
      </c>
      <c r="B102" s="86" t="s">
        <v>159</v>
      </c>
      <c r="C102" s="87" t="s">
        <v>9</v>
      </c>
      <c r="D102" s="88" t="s">
        <v>162</v>
      </c>
      <c r="E102" s="117"/>
      <c r="F102" s="118"/>
      <c r="G102" s="66"/>
      <c r="H102" s="11">
        <f>H103</f>
        <v>0</v>
      </c>
    </row>
    <row r="103" spans="1:11" s="44" customFormat="1" ht="45.75" hidden="1" customHeight="1">
      <c r="A103" s="60" t="s">
        <v>90</v>
      </c>
      <c r="B103" s="86" t="s">
        <v>159</v>
      </c>
      <c r="C103" s="87" t="s">
        <v>9</v>
      </c>
      <c r="D103" s="88" t="s">
        <v>162</v>
      </c>
      <c r="E103" s="61" t="s">
        <v>91</v>
      </c>
      <c r="F103" s="62"/>
      <c r="G103" s="89"/>
      <c r="H103" s="11">
        <f>H104</f>
        <v>0</v>
      </c>
      <c r="I103" s="43"/>
      <c r="J103" s="43"/>
      <c r="K103" s="43"/>
    </row>
    <row r="104" spans="1:11" s="44" customFormat="1" ht="45.75" hidden="1" customHeight="1">
      <c r="A104" s="60" t="s">
        <v>163</v>
      </c>
      <c r="B104" s="86" t="s">
        <v>159</v>
      </c>
      <c r="C104" s="87" t="s">
        <v>9</v>
      </c>
      <c r="D104" s="88" t="s">
        <v>162</v>
      </c>
      <c r="E104" s="61" t="s">
        <v>91</v>
      </c>
      <c r="F104" s="62" t="s">
        <v>101</v>
      </c>
      <c r="G104" s="63" t="s">
        <v>164</v>
      </c>
      <c r="H104" s="11">
        <f>'Прил.5-Ведомств-2014.'!J98</f>
        <v>0</v>
      </c>
      <c r="I104" s="43"/>
      <c r="J104" s="43"/>
      <c r="K104" s="43"/>
    </row>
    <row r="105" spans="1:11" s="44" customFormat="1" ht="124.5" hidden="1" customHeight="1">
      <c r="A105" s="90" t="s">
        <v>165</v>
      </c>
      <c r="B105" s="86" t="s">
        <v>159</v>
      </c>
      <c r="C105" s="87" t="s">
        <v>9</v>
      </c>
      <c r="D105" s="88" t="s">
        <v>60</v>
      </c>
      <c r="E105" s="117"/>
      <c r="F105" s="118"/>
      <c r="G105" s="66"/>
      <c r="H105" s="11">
        <f>H106</f>
        <v>0</v>
      </c>
    </row>
    <row r="106" spans="1:11" s="44" customFormat="1" ht="2.25" hidden="1" customHeight="1">
      <c r="A106" s="60" t="s">
        <v>166</v>
      </c>
      <c r="B106" s="86" t="s">
        <v>159</v>
      </c>
      <c r="C106" s="87" t="s">
        <v>9</v>
      </c>
      <c r="D106" s="88" t="s">
        <v>60</v>
      </c>
      <c r="E106" s="61">
        <v>244</v>
      </c>
      <c r="F106" s="62"/>
      <c r="G106" s="89"/>
      <c r="H106" s="11">
        <f>H107</f>
        <v>0</v>
      </c>
      <c r="I106" s="43"/>
      <c r="J106" s="43"/>
      <c r="K106" s="43"/>
    </row>
    <row r="107" spans="1:11" s="44" customFormat="1" ht="53.25" hidden="1" customHeight="1">
      <c r="A107" s="60" t="s">
        <v>163</v>
      </c>
      <c r="B107" s="86" t="s">
        <v>159</v>
      </c>
      <c r="C107" s="87" t="s">
        <v>9</v>
      </c>
      <c r="D107" s="88" t="s">
        <v>60</v>
      </c>
      <c r="E107" s="61">
        <v>244</v>
      </c>
      <c r="F107" s="62" t="s">
        <v>101</v>
      </c>
      <c r="G107" s="63" t="s">
        <v>164</v>
      </c>
      <c r="H107" s="11">
        <f>'Прил.5-Ведомств-2014.'!J96</f>
        <v>0</v>
      </c>
      <c r="I107" s="43"/>
      <c r="J107" s="43"/>
      <c r="K107" s="43"/>
    </row>
    <row r="108" spans="1:11" s="44" customFormat="1" ht="26.25" hidden="1" customHeight="1">
      <c r="A108" s="90" t="s">
        <v>167</v>
      </c>
      <c r="B108" s="86" t="s">
        <v>159</v>
      </c>
      <c r="C108" s="87" t="s">
        <v>9</v>
      </c>
      <c r="D108" s="88" t="s">
        <v>168</v>
      </c>
      <c r="E108" s="122"/>
      <c r="F108" s="123"/>
      <c r="G108" s="92"/>
      <c r="H108" s="11">
        <f>H109+H111+H113</f>
        <v>0</v>
      </c>
    </row>
    <row r="109" spans="1:11" s="44" customFormat="1" ht="26.25" hidden="1" customHeight="1">
      <c r="A109" s="60" t="s">
        <v>169</v>
      </c>
      <c r="B109" s="86" t="s">
        <v>159</v>
      </c>
      <c r="C109" s="87" t="s">
        <v>9</v>
      </c>
      <c r="D109" s="88" t="s">
        <v>168</v>
      </c>
      <c r="E109" s="61">
        <v>121</v>
      </c>
      <c r="F109" s="62"/>
      <c r="G109" s="89"/>
      <c r="H109" s="11">
        <f>H110</f>
        <v>0</v>
      </c>
      <c r="I109" s="43"/>
      <c r="J109" s="43"/>
      <c r="K109" s="43"/>
    </row>
    <row r="110" spans="1:11" s="44" customFormat="1" ht="48.75" hidden="1" customHeight="1">
      <c r="A110" s="60" t="s">
        <v>15</v>
      </c>
      <c r="B110" s="86" t="s">
        <v>159</v>
      </c>
      <c r="C110" s="87" t="s">
        <v>9</v>
      </c>
      <c r="D110" s="88" t="s">
        <v>168</v>
      </c>
      <c r="E110" s="61">
        <v>121</v>
      </c>
      <c r="F110" s="62" t="s">
        <v>80</v>
      </c>
      <c r="G110" s="63" t="s">
        <v>113</v>
      </c>
      <c r="H110" s="11">
        <f>'Прил.5-Ведомств-2014.'!J16</f>
        <v>0</v>
      </c>
      <c r="I110" s="43"/>
      <c r="J110" s="43"/>
      <c r="K110" s="43"/>
    </row>
    <row r="111" spans="1:11" s="131" customFormat="1" ht="36.75" hidden="1" customHeight="1">
      <c r="A111" s="124" t="s">
        <v>170</v>
      </c>
      <c r="B111" s="125" t="s">
        <v>159</v>
      </c>
      <c r="C111" s="126" t="s">
        <v>9</v>
      </c>
      <c r="D111" s="127" t="s">
        <v>168</v>
      </c>
      <c r="E111" s="128">
        <v>122</v>
      </c>
      <c r="F111" s="62"/>
      <c r="G111" s="89"/>
      <c r="H111" s="129">
        <f>H112</f>
        <v>0</v>
      </c>
      <c r="I111" s="130"/>
      <c r="J111" s="130"/>
      <c r="K111" s="130"/>
    </row>
    <row r="112" spans="1:11" s="131" customFormat="1" ht="64.5" hidden="1" customHeight="1">
      <c r="A112" s="124" t="s">
        <v>15</v>
      </c>
      <c r="B112" s="125" t="s">
        <v>159</v>
      </c>
      <c r="C112" s="126" t="s">
        <v>9</v>
      </c>
      <c r="D112" s="127" t="s">
        <v>168</v>
      </c>
      <c r="E112" s="128">
        <v>122</v>
      </c>
      <c r="F112" s="132" t="s">
        <v>80</v>
      </c>
      <c r="G112" s="133" t="s">
        <v>113</v>
      </c>
      <c r="H112" s="129">
        <f>'Прил.5-Ведомств-2014.'!J17</f>
        <v>0</v>
      </c>
      <c r="I112" s="130"/>
      <c r="J112" s="130"/>
      <c r="K112" s="130"/>
    </row>
    <row r="113" spans="1:11" s="44" customFormat="1" ht="16.5" hidden="1" customHeight="1">
      <c r="A113" s="60" t="s">
        <v>166</v>
      </c>
      <c r="B113" s="86" t="s">
        <v>159</v>
      </c>
      <c r="C113" s="87" t="s">
        <v>9</v>
      </c>
      <c r="D113" s="88" t="s">
        <v>168</v>
      </c>
      <c r="E113" s="61">
        <v>244</v>
      </c>
      <c r="F113" s="62"/>
      <c r="G113" s="89"/>
      <c r="H113" s="11">
        <f>H114</f>
        <v>0</v>
      </c>
      <c r="I113" s="43"/>
      <c r="J113" s="43"/>
      <c r="K113" s="43"/>
    </row>
    <row r="114" spans="1:11" s="44" customFormat="1" ht="43.5" hidden="1" customHeight="1">
      <c r="A114" s="60" t="s">
        <v>15</v>
      </c>
      <c r="B114" s="86" t="s">
        <v>159</v>
      </c>
      <c r="C114" s="87" t="s">
        <v>9</v>
      </c>
      <c r="D114" s="88" t="s">
        <v>168</v>
      </c>
      <c r="E114" s="61">
        <v>244</v>
      </c>
      <c r="F114" s="62" t="s">
        <v>80</v>
      </c>
      <c r="G114" s="63" t="s">
        <v>113</v>
      </c>
      <c r="H114" s="11">
        <f>'Прил.5-Ведомств-2014.'!J18</f>
        <v>0</v>
      </c>
      <c r="I114" s="43"/>
      <c r="J114" s="43"/>
      <c r="K114" s="43"/>
    </row>
    <row r="115" spans="1:11" s="44" customFormat="1" ht="1.5" hidden="1" customHeight="1">
      <c r="A115" s="90" t="s">
        <v>171</v>
      </c>
      <c r="B115" s="86" t="s">
        <v>159</v>
      </c>
      <c r="C115" s="87" t="s">
        <v>9</v>
      </c>
      <c r="D115" s="88" t="s">
        <v>172</v>
      </c>
      <c r="E115" s="122"/>
      <c r="F115" s="123"/>
      <c r="G115" s="92"/>
      <c r="H115" s="11">
        <f>H116+H118</f>
        <v>0</v>
      </c>
    </row>
    <row r="116" spans="1:11" s="44" customFormat="1" ht="0.75" hidden="1" customHeight="1">
      <c r="A116" s="60" t="s">
        <v>169</v>
      </c>
      <c r="B116" s="86" t="s">
        <v>159</v>
      </c>
      <c r="C116" s="87" t="s">
        <v>9</v>
      </c>
      <c r="D116" s="88" t="s">
        <v>172</v>
      </c>
      <c r="E116" s="61">
        <v>121</v>
      </c>
      <c r="F116" s="62"/>
      <c r="G116" s="89"/>
      <c r="H116" s="11">
        <f>H117</f>
        <v>0</v>
      </c>
      <c r="I116" s="43"/>
      <c r="J116" s="43"/>
      <c r="K116" s="43"/>
    </row>
    <row r="117" spans="1:11" s="44" customFormat="1" ht="20.25" hidden="1" customHeight="1">
      <c r="A117" s="60" t="s">
        <v>15</v>
      </c>
      <c r="B117" s="86" t="s">
        <v>159</v>
      </c>
      <c r="C117" s="87" t="s">
        <v>9</v>
      </c>
      <c r="D117" s="88" t="s">
        <v>172</v>
      </c>
      <c r="E117" s="61">
        <v>121</v>
      </c>
      <c r="F117" s="62" t="s">
        <v>80</v>
      </c>
      <c r="G117" s="63" t="s">
        <v>113</v>
      </c>
      <c r="H117" s="11">
        <f>'Прил.5-Ведомств-2014.'!J20</f>
        <v>0</v>
      </c>
      <c r="I117" s="43"/>
      <c r="J117" s="43"/>
      <c r="K117" s="43"/>
    </row>
    <row r="118" spans="1:11" s="44" customFormat="1" ht="34.5" hidden="1" customHeight="1">
      <c r="A118" s="60" t="s">
        <v>166</v>
      </c>
      <c r="B118" s="86" t="s">
        <v>159</v>
      </c>
      <c r="C118" s="87" t="s">
        <v>9</v>
      </c>
      <c r="D118" s="88" t="s">
        <v>172</v>
      </c>
      <c r="E118" s="61">
        <v>244</v>
      </c>
      <c r="F118" s="62"/>
      <c r="G118" s="89"/>
      <c r="H118" s="11">
        <f>H119</f>
        <v>0</v>
      </c>
      <c r="I118" s="43"/>
      <c r="J118" s="43"/>
      <c r="K118" s="43"/>
    </row>
    <row r="119" spans="1:11" s="44" customFormat="1" ht="56.25" hidden="1" customHeight="1">
      <c r="A119" s="60" t="s">
        <v>15</v>
      </c>
      <c r="B119" s="86" t="s">
        <v>159</v>
      </c>
      <c r="C119" s="87" t="s">
        <v>9</v>
      </c>
      <c r="D119" s="88" t="s">
        <v>172</v>
      </c>
      <c r="E119" s="61">
        <v>244</v>
      </c>
      <c r="F119" s="62" t="s">
        <v>80</v>
      </c>
      <c r="G119" s="63" t="s">
        <v>113</v>
      </c>
      <c r="H119" s="11">
        <f>'Прил.5-Ведомств-2014.'!J21</f>
        <v>0</v>
      </c>
      <c r="I119" s="43"/>
      <c r="J119" s="43"/>
      <c r="K119" s="43"/>
    </row>
    <row r="120" spans="1:11" s="44" customFormat="1" ht="117.75" customHeight="1">
      <c r="A120" s="93" t="s">
        <v>173</v>
      </c>
      <c r="B120" s="94" t="s">
        <v>159</v>
      </c>
      <c r="C120" s="95" t="s">
        <v>76</v>
      </c>
      <c r="D120" s="96" t="s">
        <v>82</v>
      </c>
      <c r="E120" s="134"/>
      <c r="F120" s="135"/>
      <c r="G120" s="99"/>
      <c r="H120" s="52">
        <f>H121+H124+H127</f>
        <v>115</v>
      </c>
    </row>
    <row r="121" spans="1:11" s="44" customFormat="1" ht="2.25" hidden="1" customHeight="1">
      <c r="A121" s="90" t="s">
        <v>174</v>
      </c>
      <c r="B121" s="86" t="s">
        <v>159</v>
      </c>
      <c r="C121" s="87" t="s">
        <v>76</v>
      </c>
      <c r="D121" s="88" t="s">
        <v>175</v>
      </c>
      <c r="E121" s="122"/>
      <c r="F121" s="123"/>
      <c r="G121" s="92"/>
      <c r="H121" s="11">
        <f>H122</f>
        <v>35</v>
      </c>
    </row>
    <row r="122" spans="1:11" s="44" customFormat="1" ht="23.25" hidden="1" customHeight="1">
      <c r="A122" s="60" t="s">
        <v>90</v>
      </c>
      <c r="B122" s="86" t="s">
        <v>159</v>
      </c>
      <c r="C122" s="87" t="s">
        <v>76</v>
      </c>
      <c r="D122" s="88" t="s">
        <v>175</v>
      </c>
      <c r="E122" s="61" t="s">
        <v>91</v>
      </c>
      <c r="F122" s="62"/>
      <c r="G122" s="89"/>
      <c r="H122" s="11">
        <f>H123</f>
        <v>35</v>
      </c>
      <c r="I122" s="43"/>
      <c r="J122" s="43"/>
      <c r="K122" s="43"/>
    </row>
    <row r="123" spans="1:11" s="44" customFormat="1" ht="72">
      <c r="A123" s="60" t="s">
        <v>176</v>
      </c>
      <c r="B123" s="86" t="s">
        <v>159</v>
      </c>
      <c r="C123" s="87" t="s">
        <v>76</v>
      </c>
      <c r="D123" s="88" t="s">
        <v>175</v>
      </c>
      <c r="E123" s="61">
        <v>244</v>
      </c>
      <c r="F123" s="62" t="s">
        <v>101</v>
      </c>
      <c r="G123" s="63" t="s">
        <v>114</v>
      </c>
      <c r="H123" s="11">
        <v>35</v>
      </c>
      <c r="I123" s="43"/>
      <c r="J123" s="43"/>
      <c r="K123" s="43"/>
    </row>
    <row r="124" spans="1:11" s="44" customFormat="1" ht="72">
      <c r="A124" s="90" t="s">
        <v>177</v>
      </c>
      <c r="B124" s="86" t="s">
        <v>159</v>
      </c>
      <c r="C124" s="87" t="s">
        <v>76</v>
      </c>
      <c r="D124" s="88" t="s">
        <v>178</v>
      </c>
      <c r="E124" s="115"/>
      <c r="F124" s="116"/>
      <c r="G124" s="89"/>
      <c r="H124" s="11">
        <f>H125</f>
        <v>40</v>
      </c>
    </row>
    <row r="125" spans="1:11" s="44" customFormat="1" ht="18">
      <c r="A125" s="60"/>
      <c r="B125" s="86" t="s">
        <v>159</v>
      </c>
      <c r="C125" s="87" t="s">
        <v>76</v>
      </c>
      <c r="D125" s="88" t="s">
        <v>178</v>
      </c>
      <c r="E125" s="61">
        <v>244</v>
      </c>
      <c r="F125" s="62"/>
      <c r="G125" s="89"/>
      <c r="H125" s="11">
        <f>H126</f>
        <v>40</v>
      </c>
      <c r="I125" s="43"/>
      <c r="J125" s="43"/>
      <c r="K125" s="43"/>
    </row>
    <row r="126" spans="1:11" s="44" customFormat="1" ht="74.25" customHeight="1">
      <c r="A126" s="60" t="s">
        <v>176</v>
      </c>
      <c r="B126" s="86" t="s">
        <v>159</v>
      </c>
      <c r="C126" s="87" t="s">
        <v>76</v>
      </c>
      <c r="D126" s="88" t="s">
        <v>178</v>
      </c>
      <c r="E126" s="61">
        <v>244</v>
      </c>
      <c r="F126" s="62" t="s">
        <v>101</v>
      </c>
      <c r="G126" s="63" t="s">
        <v>114</v>
      </c>
      <c r="H126" s="11">
        <v>40</v>
      </c>
      <c r="I126" s="43"/>
      <c r="J126" s="43"/>
      <c r="K126" s="43"/>
    </row>
    <row r="127" spans="1:11" s="44" customFormat="1" ht="162" hidden="1">
      <c r="A127" s="90" t="s">
        <v>179</v>
      </c>
      <c r="B127" s="86" t="s">
        <v>159</v>
      </c>
      <c r="C127" s="87" t="s">
        <v>76</v>
      </c>
      <c r="D127" s="88" t="s">
        <v>180</v>
      </c>
      <c r="E127" s="115"/>
      <c r="F127" s="116"/>
      <c r="G127" s="89"/>
      <c r="H127" s="11">
        <f>H128</f>
        <v>40</v>
      </c>
    </row>
    <row r="128" spans="1:11" s="44" customFormat="1" ht="18" hidden="1">
      <c r="A128" s="60" t="s">
        <v>90</v>
      </c>
      <c r="B128" s="86" t="s">
        <v>159</v>
      </c>
      <c r="C128" s="87" t="s">
        <v>76</v>
      </c>
      <c r="D128" s="88" t="s">
        <v>180</v>
      </c>
      <c r="E128" s="61" t="s">
        <v>91</v>
      </c>
      <c r="F128" s="62"/>
      <c r="G128" s="89"/>
      <c r="H128" s="11">
        <f>H129</f>
        <v>40</v>
      </c>
      <c r="I128" s="43"/>
      <c r="J128" s="43"/>
      <c r="K128" s="43"/>
    </row>
    <row r="129" spans="1:11" s="44" customFormat="1" ht="57" customHeight="1">
      <c r="A129" s="60" t="s">
        <v>33</v>
      </c>
      <c r="B129" s="86" t="s">
        <v>159</v>
      </c>
      <c r="C129" s="87" t="s">
        <v>76</v>
      </c>
      <c r="D129" s="88" t="s">
        <v>180</v>
      </c>
      <c r="E129" s="61">
        <v>244</v>
      </c>
      <c r="F129" s="62" t="s">
        <v>101</v>
      </c>
      <c r="G129" s="63" t="s">
        <v>100</v>
      </c>
      <c r="H129" s="11">
        <v>40</v>
      </c>
      <c r="I129" s="43"/>
      <c r="J129" s="43"/>
      <c r="K129" s="43"/>
    </row>
    <row r="130" spans="1:11" s="44" customFormat="1" ht="3" hidden="1" customHeight="1">
      <c r="A130" s="93" t="s">
        <v>181</v>
      </c>
      <c r="B130" s="94" t="s">
        <v>159</v>
      </c>
      <c r="C130" s="95" t="s">
        <v>10</v>
      </c>
      <c r="D130" s="96" t="s">
        <v>82</v>
      </c>
      <c r="E130" s="115"/>
      <c r="F130" s="116"/>
      <c r="G130" s="89"/>
      <c r="H130" s="52">
        <f>H131+H134+H137</f>
        <v>0</v>
      </c>
    </row>
    <row r="131" spans="1:11" s="44" customFormat="1" ht="4.5" hidden="1" customHeight="1">
      <c r="A131" s="90" t="s">
        <v>182</v>
      </c>
      <c r="B131" s="86" t="s">
        <v>159</v>
      </c>
      <c r="C131" s="87" t="s">
        <v>10</v>
      </c>
      <c r="D131" s="88" t="s">
        <v>183</v>
      </c>
      <c r="E131" s="100"/>
      <c r="F131" s="59"/>
      <c r="G131" s="92"/>
      <c r="H131" s="11">
        <f>H132</f>
        <v>0</v>
      </c>
    </row>
    <row r="132" spans="1:11" s="44" customFormat="1" ht="18" hidden="1">
      <c r="A132" s="60" t="s">
        <v>90</v>
      </c>
      <c r="B132" s="86" t="s">
        <v>159</v>
      </c>
      <c r="C132" s="87" t="s">
        <v>10</v>
      </c>
      <c r="D132" s="88" t="s">
        <v>183</v>
      </c>
      <c r="E132" s="61" t="s">
        <v>91</v>
      </c>
      <c r="F132" s="62"/>
      <c r="G132" s="89"/>
      <c r="H132" s="11">
        <f>H133</f>
        <v>0</v>
      </c>
      <c r="I132" s="43"/>
      <c r="J132" s="43"/>
      <c r="K132" s="43"/>
    </row>
    <row r="133" spans="1:11" s="44" customFormat="1" ht="18" hidden="1">
      <c r="A133" s="60" t="s">
        <v>37</v>
      </c>
      <c r="B133" s="86" t="s">
        <v>159</v>
      </c>
      <c r="C133" s="87" t="s">
        <v>10</v>
      </c>
      <c r="D133" s="88" t="s">
        <v>183</v>
      </c>
      <c r="E133" s="61" t="s">
        <v>91</v>
      </c>
      <c r="F133" s="62" t="s">
        <v>113</v>
      </c>
      <c r="G133" s="63" t="s">
        <v>114</v>
      </c>
      <c r="H133" s="11">
        <f>'Прил.5-Ведомств-2014.'!J113</f>
        <v>0</v>
      </c>
      <c r="I133" s="43"/>
      <c r="J133" s="43"/>
      <c r="K133" s="43"/>
    </row>
    <row r="134" spans="1:11" s="44" customFormat="1" ht="198" hidden="1">
      <c r="A134" s="90" t="s">
        <v>184</v>
      </c>
      <c r="B134" s="86" t="s">
        <v>159</v>
      </c>
      <c r="C134" s="87" t="s">
        <v>10</v>
      </c>
      <c r="D134" s="88" t="s">
        <v>185</v>
      </c>
      <c r="E134" s="100"/>
      <c r="F134" s="59"/>
      <c r="G134" s="92"/>
      <c r="H134" s="11">
        <f>H135</f>
        <v>0</v>
      </c>
    </row>
    <row r="135" spans="1:11" s="44" customFormat="1" ht="18" hidden="1">
      <c r="A135" s="60" t="s">
        <v>90</v>
      </c>
      <c r="B135" s="86" t="s">
        <v>159</v>
      </c>
      <c r="C135" s="87" t="s">
        <v>10</v>
      </c>
      <c r="D135" s="88" t="s">
        <v>185</v>
      </c>
      <c r="E135" s="61" t="s">
        <v>91</v>
      </c>
      <c r="F135" s="62"/>
      <c r="G135" s="89"/>
      <c r="H135" s="11">
        <f>H136</f>
        <v>0</v>
      </c>
      <c r="I135" s="43"/>
      <c r="J135" s="43"/>
      <c r="K135" s="43"/>
    </row>
    <row r="136" spans="1:11" s="44" customFormat="1" ht="36.75" hidden="1" customHeight="1">
      <c r="A136" s="60" t="s">
        <v>37</v>
      </c>
      <c r="B136" s="86" t="s">
        <v>159</v>
      </c>
      <c r="C136" s="87" t="s">
        <v>10</v>
      </c>
      <c r="D136" s="88" t="s">
        <v>185</v>
      </c>
      <c r="E136" s="61" t="s">
        <v>91</v>
      </c>
      <c r="F136" s="62" t="s">
        <v>113</v>
      </c>
      <c r="G136" s="63" t="s">
        <v>114</v>
      </c>
      <c r="H136" s="11"/>
      <c r="I136" s="43"/>
      <c r="J136" s="43"/>
      <c r="K136" s="43"/>
    </row>
    <row r="137" spans="1:11" s="44" customFormat="1" ht="162" hidden="1">
      <c r="A137" s="90" t="s">
        <v>186</v>
      </c>
      <c r="B137" s="86" t="s">
        <v>159</v>
      </c>
      <c r="C137" s="87" t="s">
        <v>10</v>
      </c>
      <c r="D137" s="88" t="s">
        <v>187</v>
      </c>
      <c r="E137" s="100"/>
      <c r="F137" s="59"/>
      <c r="G137" s="92"/>
      <c r="H137" s="11">
        <f>H138</f>
        <v>0</v>
      </c>
    </row>
    <row r="138" spans="1:11" s="44" customFormat="1" ht="18" hidden="1">
      <c r="A138" s="60" t="s">
        <v>90</v>
      </c>
      <c r="B138" s="86" t="s">
        <v>159</v>
      </c>
      <c r="C138" s="87" t="s">
        <v>10</v>
      </c>
      <c r="D138" s="88" t="s">
        <v>187</v>
      </c>
      <c r="E138" s="61" t="s">
        <v>91</v>
      </c>
      <c r="F138" s="62"/>
      <c r="G138" s="89"/>
      <c r="H138" s="11">
        <f>H139</f>
        <v>0</v>
      </c>
      <c r="I138" s="43"/>
      <c r="J138" s="43"/>
      <c r="K138" s="43"/>
    </row>
    <row r="139" spans="1:11" s="44" customFormat="1" ht="18" hidden="1">
      <c r="A139" s="60" t="s">
        <v>37</v>
      </c>
      <c r="B139" s="86" t="s">
        <v>159</v>
      </c>
      <c r="C139" s="87" t="s">
        <v>10</v>
      </c>
      <c r="D139" s="88" t="s">
        <v>187</v>
      </c>
      <c r="E139" s="61" t="s">
        <v>91</v>
      </c>
      <c r="F139" s="62" t="s">
        <v>113</v>
      </c>
      <c r="G139" s="63" t="s">
        <v>114</v>
      </c>
      <c r="H139" s="11">
        <f>'Прил.5-Ведомств-2014.'!J117</f>
        <v>0</v>
      </c>
      <c r="I139" s="43"/>
      <c r="J139" s="43"/>
      <c r="K139" s="43"/>
    </row>
    <row r="140" spans="1:11" s="44" customFormat="1" ht="52.2" hidden="1">
      <c r="A140" s="35" t="s">
        <v>188</v>
      </c>
      <c r="B140" s="101" t="s">
        <v>128</v>
      </c>
      <c r="C140" s="102" t="s">
        <v>81</v>
      </c>
      <c r="D140" s="103" t="s">
        <v>82</v>
      </c>
      <c r="E140" s="104"/>
      <c r="F140" s="105"/>
      <c r="G140" s="106"/>
      <c r="H140" s="42">
        <f>H141+H160+H167+H177+H188</f>
        <v>25</v>
      </c>
    </row>
    <row r="141" spans="1:11" s="44" customFormat="1" ht="69.599999999999994" hidden="1">
      <c r="A141" s="93" t="s">
        <v>189</v>
      </c>
      <c r="B141" s="94" t="s">
        <v>128</v>
      </c>
      <c r="C141" s="95" t="s">
        <v>9</v>
      </c>
      <c r="D141" s="96" t="s">
        <v>82</v>
      </c>
      <c r="E141" s="100"/>
      <c r="F141" s="59"/>
      <c r="G141" s="92"/>
      <c r="H141" s="52">
        <f>H142+H145+H148+H151+H154+H157</f>
        <v>0</v>
      </c>
    </row>
    <row r="142" spans="1:11" s="44" customFormat="1" ht="126" hidden="1">
      <c r="A142" s="90" t="s">
        <v>190</v>
      </c>
      <c r="B142" s="86" t="s">
        <v>128</v>
      </c>
      <c r="C142" s="87" t="s">
        <v>9</v>
      </c>
      <c r="D142" s="88" t="s">
        <v>191</v>
      </c>
      <c r="E142" s="100"/>
      <c r="F142" s="59"/>
      <c r="G142" s="92"/>
      <c r="H142" s="11">
        <f>H143</f>
        <v>0</v>
      </c>
    </row>
    <row r="143" spans="1:11" s="44" customFormat="1" ht="18" hidden="1">
      <c r="A143" s="60" t="s">
        <v>90</v>
      </c>
      <c r="B143" s="86" t="s">
        <v>128</v>
      </c>
      <c r="C143" s="87" t="s">
        <v>9</v>
      </c>
      <c r="D143" s="88" t="s">
        <v>191</v>
      </c>
      <c r="E143" s="61" t="s">
        <v>91</v>
      </c>
      <c r="F143" s="62"/>
      <c r="G143" s="89"/>
      <c r="H143" s="11">
        <f>H144</f>
        <v>0</v>
      </c>
      <c r="I143" s="43"/>
      <c r="J143" s="43"/>
      <c r="K143" s="43"/>
    </row>
    <row r="144" spans="1:11" s="44" customFormat="1" ht="18" hidden="1">
      <c r="A144" s="60" t="s">
        <v>192</v>
      </c>
      <c r="B144" s="86" t="s">
        <v>128</v>
      </c>
      <c r="C144" s="87" t="s">
        <v>9</v>
      </c>
      <c r="D144" s="88" t="s">
        <v>191</v>
      </c>
      <c r="E144" s="61" t="s">
        <v>91</v>
      </c>
      <c r="F144" s="62" t="s">
        <v>159</v>
      </c>
      <c r="G144" s="63" t="s">
        <v>159</v>
      </c>
      <c r="H144" s="11">
        <f>'Прил.5-Ведомств-2014.'!J188</f>
        <v>0</v>
      </c>
      <c r="I144" s="43"/>
      <c r="J144" s="43"/>
      <c r="K144" s="43"/>
    </row>
    <row r="145" spans="1:11" s="44" customFormat="1" ht="144" hidden="1">
      <c r="A145" s="90" t="s">
        <v>193</v>
      </c>
      <c r="B145" s="86" t="s">
        <v>128</v>
      </c>
      <c r="C145" s="87" t="s">
        <v>9</v>
      </c>
      <c r="D145" s="88" t="s">
        <v>194</v>
      </c>
      <c r="E145" s="100"/>
      <c r="F145" s="59"/>
      <c r="G145" s="92"/>
      <c r="H145" s="11">
        <f>H146</f>
        <v>0</v>
      </c>
    </row>
    <row r="146" spans="1:11" s="44" customFormat="1" ht="18" hidden="1">
      <c r="A146" s="60" t="s">
        <v>90</v>
      </c>
      <c r="B146" s="86" t="s">
        <v>128</v>
      </c>
      <c r="C146" s="87" t="s">
        <v>9</v>
      </c>
      <c r="D146" s="88" t="s">
        <v>194</v>
      </c>
      <c r="E146" s="61" t="s">
        <v>91</v>
      </c>
      <c r="F146" s="62"/>
      <c r="G146" s="89"/>
      <c r="H146" s="11">
        <f>H147</f>
        <v>0</v>
      </c>
      <c r="I146" s="43"/>
      <c r="J146" s="43"/>
      <c r="K146" s="43"/>
    </row>
    <row r="147" spans="1:11" s="44" customFormat="1" ht="18" hidden="1">
      <c r="A147" s="60" t="s">
        <v>192</v>
      </c>
      <c r="B147" s="86" t="s">
        <v>128</v>
      </c>
      <c r="C147" s="87" t="s">
        <v>9</v>
      </c>
      <c r="D147" s="88" t="s">
        <v>194</v>
      </c>
      <c r="E147" s="61" t="s">
        <v>91</v>
      </c>
      <c r="F147" s="62" t="s">
        <v>159</v>
      </c>
      <c r="G147" s="63" t="s">
        <v>159</v>
      </c>
      <c r="H147" s="11">
        <f>'Прил.5-Ведомств-2014.'!J190</f>
        <v>0</v>
      </c>
      <c r="I147" s="43"/>
      <c r="J147" s="43"/>
      <c r="K147" s="43"/>
    </row>
    <row r="148" spans="1:11" s="44" customFormat="1" ht="1.5" hidden="1" customHeight="1">
      <c r="A148" s="90" t="s">
        <v>195</v>
      </c>
      <c r="B148" s="86" t="s">
        <v>128</v>
      </c>
      <c r="C148" s="87" t="s">
        <v>9</v>
      </c>
      <c r="D148" s="88" t="s">
        <v>196</v>
      </c>
      <c r="E148" s="100"/>
      <c r="F148" s="59"/>
      <c r="G148" s="92"/>
      <c r="H148" s="11">
        <f>H149</f>
        <v>0</v>
      </c>
    </row>
    <row r="149" spans="1:11" s="44" customFormat="1" ht="18" hidden="1">
      <c r="A149" s="60" t="s">
        <v>90</v>
      </c>
      <c r="B149" s="86" t="s">
        <v>128</v>
      </c>
      <c r="C149" s="87" t="s">
        <v>9</v>
      </c>
      <c r="D149" s="88" t="s">
        <v>196</v>
      </c>
      <c r="E149" s="61" t="s">
        <v>91</v>
      </c>
      <c r="F149" s="62"/>
      <c r="G149" s="89"/>
      <c r="H149" s="11">
        <f>H150</f>
        <v>0</v>
      </c>
      <c r="I149" s="43"/>
      <c r="J149" s="43"/>
      <c r="K149" s="43"/>
    </row>
    <row r="150" spans="1:11" s="44" customFormat="1" ht="18" hidden="1">
      <c r="A150" s="60" t="s">
        <v>192</v>
      </c>
      <c r="B150" s="86" t="s">
        <v>128</v>
      </c>
      <c r="C150" s="87" t="s">
        <v>9</v>
      </c>
      <c r="D150" s="88" t="s">
        <v>196</v>
      </c>
      <c r="E150" s="61" t="s">
        <v>91</v>
      </c>
      <c r="F150" s="62" t="s">
        <v>159</v>
      </c>
      <c r="G150" s="63" t="s">
        <v>159</v>
      </c>
      <c r="H150" s="11">
        <f>'Прил.5-Ведомств-2014.'!J192</f>
        <v>0</v>
      </c>
      <c r="I150" s="43"/>
      <c r="J150" s="43"/>
      <c r="K150" s="43"/>
    </row>
    <row r="151" spans="1:11" s="44" customFormat="1" ht="126" hidden="1">
      <c r="A151" s="90" t="s">
        <v>197</v>
      </c>
      <c r="B151" s="86" t="s">
        <v>128</v>
      </c>
      <c r="C151" s="87" t="s">
        <v>9</v>
      </c>
      <c r="D151" s="88" t="s">
        <v>198</v>
      </c>
      <c r="E151" s="100"/>
      <c r="F151" s="59"/>
      <c r="G151" s="92"/>
      <c r="H151" s="11">
        <f>H152</f>
        <v>0</v>
      </c>
    </row>
    <row r="152" spans="1:11" s="44" customFormat="1" ht="18" hidden="1">
      <c r="A152" s="60" t="s">
        <v>90</v>
      </c>
      <c r="B152" s="86" t="s">
        <v>128</v>
      </c>
      <c r="C152" s="87" t="s">
        <v>9</v>
      </c>
      <c r="D152" s="88" t="s">
        <v>198</v>
      </c>
      <c r="E152" s="61" t="s">
        <v>91</v>
      </c>
      <c r="F152" s="62"/>
      <c r="G152" s="89"/>
      <c r="H152" s="11">
        <f>H153</f>
        <v>0</v>
      </c>
      <c r="I152" s="43"/>
      <c r="J152" s="43"/>
      <c r="K152" s="43"/>
    </row>
    <row r="153" spans="1:11" s="44" customFormat="1" ht="18" hidden="1">
      <c r="A153" s="60" t="s">
        <v>192</v>
      </c>
      <c r="B153" s="86" t="s">
        <v>128</v>
      </c>
      <c r="C153" s="87" t="s">
        <v>9</v>
      </c>
      <c r="D153" s="88" t="s">
        <v>198</v>
      </c>
      <c r="E153" s="61" t="s">
        <v>91</v>
      </c>
      <c r="F153" s="62" t="s">
        <v>159</v>
      </c>
      <c r="G153" s="63" t="s">
        <v>159</v>
      </c>
      <c r="H153" s="11">
        <f>'Прил.5-Ведомств-2014.'!J194</f>
        <v>0</v>
      </c>
      <c r="I153" s="43"/>
      <c r="J153" s="43"/>
      <c r="K153" s="43"/>
    </row>
    <row r="154" spans="1:11" s="44" customFormat="1" ht="0.75" hidden="1" customHeight="1">
      <c r="A154" s="90" t="s">
        <v>199</v>
      </c>
      <c r="B154" s="86" t="s">
        <v>128</v>
      </c>
      <c r="C154" s="87" t="s">
        <v>9</v>
      </c>
      <c r="D154" s="88" t="s">
        <v>200</v>
      </c>
      <c r="E154" s="100"/>
      <c r="F154" s="59"/>
      <c r="G154" s="92"/>
      <c r="H154" s="11">
        <f>H155</f>
        <v>0</v>
      </c>
    </row>
    <row r="155" spans="1:11" s="44" customFormat="1" ht="18" hidden="1">
      <c r="A155" s="60" t="s">
        <v>90</v>
      </c>
      <c r="B155" s="86" t="s">
        <v>128</v>
      </c>
      <c r="C155" s="87" t="s">
        <v>9</v>
      </c>
      <c r="D155" s="88" t="s">
        <v>200</v>
      </c>
      <c r="E155" s="61" t="s">
        <v>91</v>
      </c>
      <c r="F155" s="62"/>
      <c r="G155" s="89"/>
      <c r="H155" s="11">
        <f>H156</f>
        <v>0</v>
      </c>
      <c r="I155" s="43"/>
      <c r="J155" s="43"/>
      <c r="K155" s="43"/>
    </row>
    <row r="156" spans="1:11" s="44" customFormat="1" ht="18" hidden="1">
      <c r="A156" s="60" t="s">
        <v>192</v>
      </c>
      <c r="B156" s="86" t="s">
        <v>128</v>
      </c>
      <c r="C156" s="87" t="s">
        <v>9</v>
      </c>
      <c r="D156" s="88" t="s">
        <v>200</v>
      </c>
      <c r="E156" s="61" t="s">
        <v>91</v>
      </c>
      <c r="F156" s="62" t="s">
        <v>159</v>
      </c>
      <c r="G156" s="63" t="s">
        <v>159</v>
      </c>
      <c r="H156" s="11">
        <f>'Прил.5-Ведомств-2014.'!J196</f>
        <v>0</v>
      </c>
      <c r="I156" s="43"/>
      <c r="J156" s="43"/>
      <c r="K156" s="43"/>
    </row>
    <row r="157" spans="1:11" s="44" customFormat="1" ht="126" hidden="1">
      <c r="A157" s="90" t="s">
        <v>201</v>
      </c>
      <c r="B157" s="86" t="s">
        <v>128</v>
      </c>
      <c r="C157" s="87" t="s">
        <v>9</v>
      </c>
      <c r="D157" s="88" t="s">
        <v>202</v>
      </c>
      <c r="E157" s="100"/>
      <c r="F157" s="59"/>
      <c r="G157" s="92"/>
      <c r="H157" s="11">
        <f>H158</f>
        <v>0</v>
      </c>
    </row>
    <row r="158" spans="1:11" s="44" customFormat="1" ht="18" hidden="1">
      <c r="A158" s="60" t="s">
        <v>90</v>
      </c>
      <c r="B158" s="86" t="s">
        <v>128</v>
      </c>
      <c r="C158" s="87" t="s">
        <v>9</v>
      </c>
      <c r="D158" s="88" t="s">
        <v>202</v>
      </c>
      <c r="E158" s="61" t="s">
        <v>91</v>
      </c>
      <c r="F158" s="62"/>
      <c r="G158" s="89"/>
      <c r="H158" s="11">
        <f>H159</f>
        <v>0</v>
      </c>
      <c r="I158" s="43"/>
      <c r="J158" s="43"/>
      <c r="K158" s="43"/>
    </row>
    <row r="159" spans="1:11" s="44" customFormat="1" ht="18" hidden="1">
      <c r="A159" s="60" t="s">
        <v>192</v>
      </c>
      <c r="B159" s="86" t="s">
        <v>128</v>
      </c>
      <c r="C159" s="87" t="s">
        <v>9</v>
      </c>
      <c r="D159" s="88" t="s">
        <v>202</v>
      </c>
      <c r="E159" s="61" t="s">
        <v>91</v>
      </c>
      <c r="F159" s="62" t="s">
        <v>159</v>
      </c>
      <c r="G159" s="63" t="s">
        <v>159</v>
      </c>
      <c r="H159" s="11">
        <f>'Прил.5-Ведомств-2014.'!J198</f>
        <v>0</v>
      </c>
      <c r="I159" s="43"/>
      <c r="J159" s="43"/>
      <c r="K159" s="43"/>
    </row>
    <row r="160" spans="1:11" s="44" customFormat="1" ht="69.599999999999994" hidden="1">
      <c r="A160" s="93" t="s">
        <v>203</v>
      </c>
      <c r="B160" s="94" t="s">
        <v>128</v>
      </c>
      <c r="C160" s="95" t="s">
        <v>76</v>
      </c>
      <c r="D160" s="96" t="s">
        <v>82</v>
      </c>
      <c r="E160" s="100"/>
      <c r="F160" s="59"/>
      <c r="G160" s="92"/>
      <c r="H160" s="52">
        <f>H161+H164</f>
        <v>0</v>
      </c>
    </row>
    <row r="161" spans="1:11" s="44" customFormat="1" ht="126" hidden="1">
      <c r="A161" s="90" t="s">
        <v>204</v>
      </c>
      <c r="B161" s="86" t="s">
        <v>128</v>
      </c>
      <c r="C161" s="87" t="s">
        <v>76</v>
      </c>
      <c r="D161" s="88" t="s">
        <v>205</v>
      </c>
      <c r="E161" s="100"/>
      <c r="F161" s="59"/>
      <c r="G161" s="92"/>
      <c r="H161" s="11">
        <f>H162</f>
        <v>0</v>
      </c>
    </row>
    <row r="162" spans="1:11" s="44" customFormat="1" ht="18" hidden="1">
      <c r="A162" s="60" t="s">
        <v>90</v>
      </c>
      <c r="B162" s="86" t="s">
        <v>128</v>
      </c>
      <c r="C162" s="87" t="s">
        <v>76</v>
      </c>
      <c r="D162" s="88" t="s">
        <v>205</v>
      </c>
      <c r="E162" s="61" t="s">
        <v>91</v>
      </c>
      <c r="F162" s="62"/>
      <c r="G162" s="89"/>
      <c r="H162" s="11">
        <f>H163</f>
        <v>0</v>
      </c>
      <c r="I162" s="43"/>
      <c r="J162" s="43"/>
      <c r="K162" s="43"/>
    </row>
    <row r="163" spans="1:11" s="44" customFormat="1" ht="18" hidden="1">
      <c r="A163" s="60" t="s">
        <v>192</v>
      </c>
      <c r="B163" s="86" t="s">
        <v>128</v>
      </c>
      <c r="C163" s="87" t="s">
        <v>76</v>
      </c>
      <c r="D163" s="88" t="s">
        <v>205</v>
      </c>
      <c r="E163" s="61" t="s">
        <v>91</v>
      </c>
      <c r="F163" s="62" t="s">
        <v>159</v>
      </c>
      <c r="G163" s="63" t="s">
        <v>159</v>
      </c>
      <c r="H163" s="11">
        <f>'Прил.5-Ведомств-2014.'!J201</f>
        <v>0</v>
      </c>
      <c r="I163" s="43"/>
      <c r="J163" s="43"/>
      <c r="K163" s="43"/>
    </row>
    <row r="164" spans="1:11" s="44" customFormat="1" ht="126" hidden="1">
      <c r="A164" s="90" t="s">
        <v>206</v>
      </c>
      <c r="B164" s="86" t="s">
        <v>128</v>
      </c>
      <c r="C164" s="87" t="s">
        <v>76</v>
      </c>
      <c r="D164" s="88" t="s">
        <v>207</v>
      </c>
      <c r="E164" s="100"/>
      <c r="F164" s="59"/>
      <c r="G164" s="92"/>
      <c r="H164" s="11">
        <f>H165</f>
        <v>0</v>
      </c>
    </row>
    <row r="165" spans="1:11" s="44" customFormat="1" ht="18" hidden="1">
      <c r="A165" s="60" t="s">
        <v>90</v>
      </c>
      <c r="B165" s="86" t="s">
        <v>128</v>
      </c>
      <c r="C165" s="87" t="s">
        <v>76</v>
      </c>
      <c r="D165" s="88" t="s">
        <v>207</v>
      </c>
      <c r="E165" s="61" t="s">
        <v>91</v>
      </c>
      <c r="F165" s="62"/>
      <c r="G165" s="89"/>
      <c r="H165" s="11">
        <f>H166</f>
        <v>0</v>
      </c>
      <c r="I165" s="43"/>
      <c r="J165" s="43"/>
      <c r="K165" s="43"/>
    </row>
    <row r="166" spans="1:11" s="44" customFormat="1" ht="18" hidden="1">
      <c r="A166" s="60" t="s">
        <v>192</v>
      </c>
      <c r="B166" s="86" t="s">
        <v>128</v>
      </c>
      <c r="C166" s="87" t="s">
        <v>76</v>
      </c>
      <c r="D166" s="88" t="s">
        <v>207</v>
      </c>
      <c r="E166" s="61" t="s">
        <v>91</v>
      </c>
      <c r="F166" s="62" t="s">
        <v>159</v>
      </c>
      <c r="G166" s="63" t="s">
        <v>159</v>
      </c>
      <c r="H166" s="11">
        <f>'Прил.5-Ведомств-2014.'!J203</f>
        <v>0</v>
      </c>
      <c r="I166" s="43"/>
      <c r="J166" s="43"/>
      <c r="K166" s="43"/>
    </row>
    <row r="167" spans="1:11" s="44" customFormat="1" ht="87" hidden="1">
      <c r="A167" s="93" t="s">
        <v>208</v>
      </c>
      <c r="B167" s="94" t="s">
        <v>128</v>
      </c>
      <c r="C167" s="95" t="s">
        <v>10</v>
      </c>
      <c r="D167" s="96" t="s">
        <v>82</v>
      </c>
      <c r="E167" s="100"/>
      <c r="F167" s="59"/>
      <c r="G167" s="92"/>
      <c r="H167" s="52">
        <f>H168+H172+H175</f>
        <v>0</v>
      </c>
    </row>
    <row r="168" spans="1:11" s="44" customFormat="1" ht="126" hidden="1">
      <c r="A168" s="90" t="s">
        <v>209</v>
      </c>
      <c r="B168" s="86" t="s">
        <v>128</v>
      </c>
      <c r="C168" s="87" t="s">
        <v>10</v>
      </c>
      <c r="D168" s="88" t="s">
        <v>210</v>
      </c>
      <c r="E168" s="100"/>
      <c r="F168" s="59"/>
      <c r="G168" s="92"/>
      <c r="H168" s="11">
        <f>H169</f>
        <v>0</v>
      </c>
    </row>
    <row r="169" spans="1:11" s="44" customFormat="1" ht="18" hidden="1">
      <c r="A169" s="60" t="s">
        <v>90</v>
      </c>
      <c r="B169" s="86" t="s">
        <v>128</v>
      </c>
      <c r="C169" s="87" t="s">
        <v>10</v>
      </c>
      <c r="D169" s="88" t="s">
        <v>210</v>
      </c>
      <c r="E169" s="61" t="s">
        <v>91</v>
      </c>
      <c r="F169" s="62"/>
      <c r="G169" s="89"/>
      <c r="H169" s="11">
        <f>H170</f>
        <v>0</v>
      </c>
      <c r="I169" s="43"/>
      <c r="J169" s="43"/>
      <c r="K169" s="43"/>
    </row>
    <row r="170" spans="1:11" s="44" customFormat="1" ht="18" hidden="1">
      <c r="A170" s="60" t="s">
        <v>192</v>
      </c>
      <c r="B170" s="86" t="s">
        <v>128</v>
      </c>
      <c r="C170" s="87" t="s">
        <v>10</v>
      </c>
      <c r="D170" s="88" t="s">
        <v>210</v>
      </c>
      <c r="E170" s="61" t="s">
        <v>91</v>
      </c>
      <c r="F170" s="62" t="s">
        <v>159</v>
      </c>
      <c r="G170" s="63" t="s">
        <v>159</v>
      </c>
      <c r="H170" s="11">
        <f>'Прил.5-Ведомств-2014.'!J206</f>
        <v>0</v>
      </c>
      <c r="I170" s="43"/>
      <c r="J170" s="43"/>
      <c r="K170" s="43"/>
    </row>
    <row r="171" spans="1:11" s="44" customFormat="1" ht="126" hidden="1">
      <c r="A171" s="90" t="s">
        <v>211</v>
      </c>
      <c r="B171" s="86" t="s">
        <v>128</v>
      </c>
      <c r="C171" s="87" t="s">
        <v>10</v>
      </c>
      <c r="D171" s="88" t="s">
        <v>212</v>
      </c>
      <c r="E171" s="100"/>
      <c r="F171" s="59"/>
      <c r="G171" s="92"/>
      <c r="H171" s="11">
        <f>H172</f>
        <v>0</v>
      </c>
    </row>
    <row r="172" spans="1:11" s="44" customFormat="1" ht="18" hidden="1">
      <c r="A172" s="60" t="s">
        <v>90</v>
      </c>
      <c r="B172" s="86" t="s">
        <v>128</v>
      </c>
      <c r="C172" s="87" t="s">
        <v>10</v>
      </c>
      <c r="D172" s="88" t="s">
        <v>212</v>
      </c>
      <c r="E172" s="61" t="s">
        <v>91</v>
      </c>
      <c r="F172" s="62"/>
      <c r="G172" s="89"/>
      <c r="H172" s="11">
        <f>H173</f>
        <v>0</v>
      </c>
      <c r="I172" s="43"/>
      <c r="J172" s="43"/>
      <c r="K172" s="43"/>
    </row>
    <row r="173" spans="1:11" s="44" customFormat="1" ht="2.25" hidden="1" customHeight="1">
      <c r="A173" s="60" t="s">
        <v>192</v>
      </c>
      <c r="B173" s="86" t="s">
        <v>128</v>
      </c>
      <c r="C173" s="87" t="s">
        <v>10</v>
      </c>
      <c r="D173" s="88" t="s">
        <v>212</v>
      </c>
      <c r="E173" s="61" t="s">
        <v>91</v>
      </c>
      <c r="F173" s="62" t="s">
        <v>159</v>
      </c>
      <c r="G173" s="63" t="s">
        <v>159</v>
      </c>
      <c r="H173" s="11">
        <f>'Прил.5-Ведомств-2014.'!J208</f>
        <v>0</v>
      </c>
      <c r="I173" s="43"/>
      <c r="J173" s="43"/>
      <c r="K173" s="43"/>
    </row>
    <row r="174" spans="1:11" s="44" customFormat="1" ht="126" hidden="1">
      <c r="A174" s="90" t="s">
        <v>213</v>
      </c>
      <c r="B174" s="86" t="s">
        <v>128</v>
      </c>
      <c r="C174" s="87" t="s">
        <v>10</v>
      </c>
      <c r="D174" s="88" t="s">
        <v>214</v>
      </c>
      <c r="E174" s="100"/>
      <c r="F174" s="59"/>
      <c r="G174" s="92"/>
      <c r="H174" s="11">
        <f>H175</f>
        <v>0</v>
      </c>
    </row>
    <row r="175" spans="1:11" s="44" customFormat="1" ht="18" hidden="1">
      <c r="A175" s="60" t="s">
        <v>90</v>
      </c>
      <c r="B175" s="86" t="s">
        <v>128</v>
      </c>
      <c r="C175" s="87" t="s">
        <v>10</v>
      </c>
      <c r="D175" s="88" t="s">
        <v>214</v>
      </c>
      <c r="E175" s="61" t="s">
        <v>91</v>
      </c>
      <c r="F175" s="62"/>
      <c r="G175" s="89"/>
      <c r="H175" s="11">
        <f>H176</f>
        <v>0</v>
      </c>
      <c r="I175" s="43"/>
      <c r="J175" s="43"/>
      <c r="K175" s="43"/>
    </row>
    <row r="176" spans="1:11" s="44" customFormat="1" ht="18" hidden="1">
      <c r="A176" s="60" t="s">
        <v>192</v>
      </c>
      <c r="B176" s="86" t="s">
        <v>128</v>
      </c>
      <c r="C176" s="87" t="s">
        <v>10</v>
      </c>
      <c r="D176" s="88" t="s">
        <v>214</v>
      </c>
      <c r="E176" s="61" t="s">
        <v>91</v>
      </c>
      <c r="F176" s="62" t="s">
        <v>159</v>
      </c>
      <c r="G176" s="63" t="s">
        <v>159</v>
      </c>
      <c r="H176" s="11">
        <f>'Прил.5-Ведомств-2014.'!J210</f>
        <v>0</v>
      </c>
      <c r="I176" s="43"/>
      <c r="J176" s="43"/>
      <c r="K176" s="43"/>
    </row>
    <row r="177" spans="1:11" s="44" customFormat="1" ht="0.75" hidden="1" customHeight="1">
      <c r="A177" s="93" t="s">
        <v>215</v>
      </c>
      <c r="B177" s="94" t="s">
        <v>128</v>
      </c>
      <c r="C177" s="95" t="s">
        <v>77</v>
      </c>
      <c r="D177" s="96" t="s">
        <v>82</v>
      </c>
      <c r="E177" s="100"/>
      <c r="F177" s="59"/>
      <c r="G177" s="92"/>
      <c r="H177" s="52">
        <f>H178+H181+H184</f>
        <v>0</v>
      </c>
    </row>
    <row r="178" spans="1:11" s="44" customFormat="1" ht="198" hidden="1">
      <c r="A178" s="90" t="s">
        <v>216</v>
      </c>
      <c r="B178" s="86" t="s">
        <v>128</v>
      </c>
      <c r="C178" s="87" t="s">
        <v>77</v>
      </c>
      <c r="D178" s="88" t="s">
        <v>217</v>
      </c>
      <c r="E178" s="100"/>
      <c r="F178" s="59"/>
      <c r="G178" s="92"/>
      <c r="H178" s="11">
        <f>H179</f>
        <v>0</v>
      </c>
    </row>
    <row r="179" spans="1:11" s="44" customFormat="1" ht="18" hidden="1">
      <c r="A179" s="60" t="s">
        <v>90</v>
      </c>
      <c r="B179" s="86" t="s">
        <v>128</v>
      </c>
      <c r="C179" s="87" t="s">
        <v>77</v>
      </c>
      <c r="D179" s="88" t="s">
        <v>217</v>
      </c>
      <c r="E179" s="61" t="s">
        <v>91</v>
      </c>
      <c r="F179" s="62"/>
      <c r="G179" s="89"/>
      <c r="H179" s="11">
        <f>H180</f>
        <v>0</v>
      </c>
      <c r="I179" s="43"/>
      <c r="J179" s="43"/>
      <c r="K179" s="43"/>
    </row>
    <row r="180" spans="1:11" s="44" customFormat="1" ht="18" hidden="1">
      <c r="A180" s="60" t="s">
        <v>23</v>
      </c>
      <c r="B180" s="86" t="s">
        <v>128</v>
      </c>
      <c r="C180" s="87" t="s">
        <v>77</v>
      </c>
      <c r="D180" s="88" t="s">
        <v>217</v>
      </c>
      <c r="E180" s="61" t="s">
        <v>91</v>
      </c>
      <c r="F180" s="62" t="s">
        <v>80</v>
      </c>
      <c r="G180" s="63" t="s">
        <v>218</v>
      </c>
      <c r="H180" s="11">
        <f>'Прил.5-Ведомств-2014.'!J56</f>
        <v>0</v>
      </c>
      <c r="I180" s="43"/>
      <c r="J180" s="43"/>
      <c r="K180" s="43"/>
    </row>
    <row r="181" spans="1:11" s="44" customFormat="1" ht="162" hidden="1">
      <c r="A181" s="90" t="s">
        <v>219</v>
      </c>
      <c r="B181" s="86" t="s">
        <v>128</v>
      </c>
      <c r="C181" s="87" t="s">
        <v>77</v>
      </c>
      <c r="D181" s="88" t="s">
        <v>220</v>
      </c>
      <c r="E181" s="100"/>
      <c r="F181" s="59"/>
      <c r="G181" s="92"/>
      <c r="H181" s="11">
        <f>H182</f>
        <v>0</v>
      </c>
    </row>
    <row r="182" spans="1:11" s="44" customFormat="1" ht="36" hidden="1">
      <c r="A182" s="60" t="s">
        <v>166</v>
      </c>
      <c r="B182" s="86" t="s">
        <v>128</v>
      </c>
      <c r="C182" s="87" t="s">
        <v>77</v>
      </c>
      <c r="D182" s="88" t="s">
        <v>220</v>
      </c>
      <c r="E182" s="61">
        <v>244</v>
      </c>
      <c r="F182" s="62"/>
      <c r="G182" s="89"/>
      <c r="H182" s="11">
        <f>H183</f>
        <v>0</v>
      </c>
      <c r="I182" s="43"/>
      <c r="J182" s="43"/>
      <c r="K182" s="43"/>
    </row>
    <row r="183" spans="1:11" s="44" customFormat="1" ht="18" hidden="1">
      <c r="A183" s="60" t="s">
        <v>23</v>
      </c>
      <c r="B183" s="86" t="s">
        <v>128</v>
      </c>
      <c r="C183" s="87" t="s">
        <v>77</v>
      </c>
      <c r="D183" s="88" t="s">
        <v>220</v>
      </c>
      <c r="E183" s="61">
        <v>244</v>
      </c>
      <c r="F183" s="62" t="s">
        <v>80</v>
      </c>
      <c r="G183" s="63" t="s">
        <v>218</v>
      </c>
      <c r="H183" s="11">
        <f>'Прил.5-Ведомств-2014.'!J284</f>
        <v>0</v>
      </c>
      <c r="I183" s="43"/>
      <c r="J183" s="43"/>
      <c r="K183" s="43"/>
    </row>
    <row r="184" spans="1:11" s="44" customFormat="1" ht="144" hidden="1">
      <c r="A184" s="90" t="s">
        <v>221</v>
      </c>
      <c r="B184" s="86" t="s">
        <v>128</v>
      </c>
      <c r="C184" s="87" t="s">
        <v>77</v>
      </c>
      <c r="D184" s="88" t="s">
        <v>222</v>
      </c>
      <c r="E184" s="100"/>
      <c r="F184" s="59"/>
      <c r="G184" s="92"/>
      <c r="H184" s="11">
        <f>H185</f>
        <v>0</v>
      </c>
    </row>
    <row r="185" spans="1:11" s="44" customFormat="1" ht="18" hidden="1">
      <c r="A185" s="60" t="s">
        <v>90</v>
      </c>
      <c r="B185" s="86" t="s">
        <v>128</v>
      </c>
      <c r="C185" s="87" t="s">
        <v>77</v>
      </c>
      <c r="D185" s="88" t="s">
        <v>222</v>
      </c>
      <c r="E185" s="61" t="s">
        <v>91</v>
      </c>
      <c r="F185" s="62"/>
      <c r="G185" s="89"/>
      <c r="H185" s="11">
        <f>H186+H187</f>
        <v>0</v>
      </c>
      <c r="I185" s="43"/>
      <c r="J185" s="43"/>
      <c r="K185" s="43"/>
    </row>
    <row r="186" spans="1:11" s="44" customFormat="1" ht="18" hidden="1">
      <c r="A186" s="60" t="s">
        <v>223</v>
      </c>
      <c r="B186" s="86" t="s">
        <v>128</v>
      </c>
      <c r="C186" s="87" t="s">
        <v>77</v>
      </c>
      <c r="D186" s="88" t="s">
        <v>222</v>
      </c>
      <c r="E186" s="61" t="s">
        <v>91</v>
      </c>
      <c r="F186" s="62" t="s">
        <v>123</v>
      </c>
      <c r="G186" s="63" t="s">
        <v>80</v>
      </c>
      <c r="H186" s="11">
        <f>'Прил.5-Ведомств-2014.'!J267</f>
        <v>0</v>
      </c>
      <c r="I186" s="43"/>
      <c r="J186" s="43"/>
      <c r="K186" s="43"/>
    </row>
    <row r="187" spans="1:11" s="44" customFormat="1" ht="18" hidden="1">
      <c r="A187" s="60" t="s">
        <v>224</v>
      </c>
      <c r="B187" s="86" t="s">
        <v>128</v>
      </c>
      <c r="C187" s="87" t="s">
        <v>77</v>
      </c>
      <c r="D187" s="88" t="s">
        <v>222</v>
      </c>
      <c r="E187" s="61" t="s">
        <v>91</v>
      </c>
      <c r="F187" s="62" t="s">
        <v>123</v>
      </c>
      <c r="G187" s="63" t="s">
        <v>85</v>
      </c>
      <c r="H187" s="11">
        <f>'Прил.5-Ведомств-2014.'!J272</f>
        <v>0</v>
      </c>
      <c r="I187" s="43"/>
      <c r="J187" s="43"/>
      <c r="K187" s="43"/>
    </row>
    <row r="188" spans="1:11" s="44" customFormat="1" ht="87" hidden="1">
      <c r="A188" s="93" t="s">
        <v>225</v>
      </c>
      <c r="B188" s="94" t="s">
        <v>128</v>
      </c>
      <c r="C188" s="95" t="s">
        <v>78</v>
      </c>
      <c r="D188" s="96" t="s">
        <v>82</v>
      </c>
      <c r="E188" s="61"/>
      <c r="F188" s="62"/>
      <c r="G188" s="63"/>
      <c r="H188" s="52">
        <f>H189</f>
        <v>25</v>
      </c>
      <c r="I188" s="43"/>
      <c r="J188" s="43"/>
      <c r="K188" s="43"/>
    </row>
    <row r="189" spans="1:11" s="44" customFormat="1" ht="81.75" customHeight="1">
      <c r="A189" s="136" t="s">
        <v>226</v>
      </c>
      <c r="B189" s="86"/>
      <c r="C189" s="87"/>
      <c r="D189" s="88"/>
      <c r="E189" s="61"/>
      <c r="F189" s="62"/>
      <c r="G189" s="63"/>
      <c r="H189" s="11">
        <v>25</v>
      </c>
      <c r="I189" s="43"/>
      <c r="J189" s="43"/>
      <c r="K189" s="43"/>
    </row>
    <row r="190" spans="1:11" s="44" customFormat="1" ht="42" customHeight="1">
      <c r="A190" s="60" t="s">
        <v>227</v>
      </c>
      <c r="B190" s="86"/>
      <c r="C190" s="87"/>
      <c r="D190" s="88"/>
      <c r="E190" s="61"/>
      <c r="F190" s="62"/>
      <c r="G190" s="89"/>
      <c r="H190" s="11">
        <v>25</v>
      </c>
      <c r="I190" s="43"/>
      <c r="J190" s="43"/>
      <c r="K190" s="43"/>
    </row>
    <row r="191" spans="1:11" s="44" customFormat="1" ht="50.25" customHeight="1">
      <c r="A191" s="60" t="s">
        <v>166</v>
      </c>
      <c r="B191" s="86"/>
      <c r="C191" s="87"/>
      <c r="D191" s="88"/>
      <c r="E191" s="61"/>
      <c r="F191" s="62"/>
      <c r="G191" s="63"/>
      <c r="H191" s="11">
        <v>25</v>
      </c>
      <c r="I191" s="43"/>
      <c r="J191" s="43"/>
      <c r="K191" s="43"/>
    </row>
    <row r="192" spans="1:11" s="44" customFormat="1" ht="77.25" customHeight="1">
      <c r="A192" s="136" t="s">
        <v>228</v>
      </c>
      <c r="B192" s="86"/>
      <c r="C192" s="87"/>
      <c r="D192" s="88"/>
      <c r="E192" s="61"/>
      <c r="F192" s="62"/>
      <c r="G192" s="63"/>
      <c r="H192" s="11">
        <v>45</v>
      </c>
      <c r="I192" s="43"/>
      <c r="J192" s="43"/>
      <c r="K192" s="43"/>
    </row>
    <row r="193" spans="1:11" s="44" customFormat="1" ht="50.25" customHeight="1">
      <c r="A193" s="60" t="s">
        <v>229</v>
      </c>
      <c r="B193" s="86"/>
      <c r="C193" s="87"/>
      <c r="D193" s="88"/>
      <c r="E193" s="61"/>
      <c r="F193" s="62"/>
      <c r="G193" s="63"/>
      <c r="H193" s="11">
        <v>45</v>
      </c>
      <c r="I193" s="43"/>
      <c r="J193" s="43"/>
      <c r="K193" s="43"/>
    </row>
    <row r="194" spans="1:11" s="44" customFormat="1" ht="50.25" customHeight="1">
      <c r="A194" s="60" t="s">
        <v>230</v>
      </c>
      <c r="B194" s="86"/>
      <c r="C194" s="87"/>
      <c r="D194" s="88"/>
      <c r="E194" s="61">
        <v>242</v>
      </c>
      <c r="F194" s="62"/>
      <c r="G194" s="63"/>
      <c r="H194" s="11">
        <v>45</v>
      </c>
      <c r="I194" s="43"/>
      <c r="J194" s="43"/>
      <c r="K194" s="43"/>
    </row>
    <row r="195" spans="1:11" s="44" customFormat="1" ht="82.5" customHeight="1">
      <c r="A195" s="136" t="s">
        <v>231</v>
      </c>
      <c r="B195" s="86"/>
      <c r="C195" s="87"/>
      <c r="D195" s="88"/>
      <c r="E195" s="61"/>
      <c r="F195" s="62"/>
      <c r="G195" s="63"/>
      <c r="H195" s="11">
        <v>25</v>
      </c>
      <c r="I195" s="43"/>
      <c r="J195" s="43"/>
      <c r="K195" s="43"/>
    </row>
    <row r="196" spans="1:11" s="44" customFormat="1" ht="50.25" customHeight="1">
      <c r="A196" s="60" t="s">
        <v>232</v>
      </c>
      <c r="B196" s="86"/>
      <c r="C196" s="87"/>
      <c r="D196" s="88"/>
      <c r="E196" s="61"/>
      <c r="F196" s="62"/>
      <c r="G196" s="63"/>
      <c r="H196" s="11">
        <v>25</v>
      </c>
      <c r="I196" s="43"/>
      <c r="J196" s="43"/>
      <c r="K196" s="43"/>
    </row>
    <row r="197" spans="1:11" s="44" customFormat="1" ht="50.25" customHeight="1">
      <c r="A197" s="60" t="s">
        <v>166</v>
      </c>
      <c r="B197" s="86"/>
      <c r="C197" s="87"/>
      <c r="D197" s="88"/>
      <c r="E197" s="61">
        <v>244</v>
      </c>
      <c r="F197" s="62"/>
      <c r="G197" s="63"/>
      <c r="H197" s="11">
        <v>25</v>
      </c>
      <c r="I197" s="43"/>
      <c r="J197" s="43"/>
      <c r="K197" s="43"/>
    </row>
    <row r="198" spans="1:11" s="44" customFormat="1" ht="79.5" customHeight="1">
      <c r="A198" s="136" t="s">
        <v>233</v>
      </c>
      <c r="B198" s="86"/>
      <c r="C198" s="87"/>
      <c r="D198" s="88"/>
      <c r="E198" s="61"/>
      <c r="F198" s="62"/>
      <c r="G198" s="63"/>
      <c r="H198" s="11">
        <v>15</v>
      </c>
      <c r="I198" s="43"/>
      <c r="J198" s="43"/>
      <c r="K198" s="43"/>
    </row>
    <row r="199" spans="1:11" s="44" customFormat="1" ht="50.25" customHeight="1">
      <c r="A199" s="60" t="s">
        <v>234</v>
      </c>
      <c r="B199" s="86"/>
      <c r="C199" s="87"/>
      <c r="D199" s="88"/>
      <c r="E199" s="61"/>
      <c r="F199" s="62"/>
      <c r="G199" s="63"/>
      <c r="H199" s="11">
        <v>15</v>
      </c>
      <c r="I199" s="43"/>
      <c r="J199" s="43"/>
      <c r="K199" s="43"/>
    </row>
    <row r="200" spans="1:11" s="44" customFormat="1" ht="50.25" customHeight="1">
      <c r="A200" s="60" t="s">
        <v>166</v>
      </c>
      <c r="B200" s="86"/>
      <c r="C200" s="87"/>
      <c r="D200" s="88"/>
      <c r="E200" s="61">
        <v>244</v>
      </c>
      <c r="F200" s="62"/>
      <c r="G200" s="63"/>
      <c r="H200" s="11">
        <v>15</v>
      </c>
      <c r="I200" s="43"/>
      <c r="J200" s="43"/>
      <c r="K200" s="43"/>
    </row>
    <row r="201" spans="1:11" s="44" customFormat="1" ht="76.5" customHeight="1">
      <c r="A201" s="136" t="s">
        <v>235</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236</v>
      </c>
      <c r="B203" s="86"/>
      <c r="C203" s="87"/>
      <c r="D203" s="88"/>
      <c r="E203" s="61">
        <v>611</v>
      </c>
      <c r="F203" s="62"/>
      <c r="G203" s="63"/>
      <c r="H203" s="11"/>
      <c r="I203" s="43"/>
      <c r="J203" s="43"/>
      <c r="K203" s="43"/>
    </row>
    <row r="204" spans="1:11" s="44" customFormat="1" ht="52.2">
      <c r="A204" s="137" t="s">
        <v>237</v>
      </c>
      <c r="B204" s="101" t="s">
        <v>238</v>
      </c>
      <c r="C204" s="102" t="s">
        <v>81</v>
      </c>
      <c r="D204" s="103" t="s">
        <v>82</v>
      </c>
      <c r="E204" s="138"/>
      <c r="F204" s="139"/>
      <c r="G204" s="140"/>
      <c r="H204" s="42">
        <f>H205+H209</f>
        <v>4493</v>
      </c>
      <c r="I204" s="43"/>
      <c r="J204" s="43"/>
      <c r="K204" s="43"/>
    </row>
    <row r="205" spans="1:11" s="44" customFormat="1" ht="52.2">
      <c r="A205" s="141" t="s">
        <v>239</v>
      </c>
      <c r="B205" s="94" t="s">
        <v>238</v>
      </c>
      <c r="C205" s="95" t="s">
        <v>76</v>
      </c>
      <c r="D205" s="96" t="s">
        <v>82</v>
      </c>
      <c r="E205" s="142"/>
      <c r="F205" s="143"/>
      <c r="G205" s="144"/>
      <c r="H205" s="52">
        <f>H206</f>
        <v>649</v>
      </c>
      <c r="I205" s="43"/>
      <c r="J205" s="43"/>
      <c r="K205" s="43"/>
    </row>
    <row r="206" spans="1:11" s="44" customFormat="1" ht="90">
      <c r="A206" s="54" t="s">
        <v>240</v>
      </c>
      <c r="B206" s="86" t="s">
        <v>238</v>
      </c>
      <c r="C206" s="87" t="s">
        <v>76</v>
      </c>
      <c r="D206" s="88" t="s">
        <v>241</v>
      </c>
      <c r="E206" s="61"/>
      <c r="F206" s="62"/>
      <c r="G206" s="63"/>
      <c r="H206" s="11">
        <v>649</v>
      </c>
      <c r="I206" s="43"/>
      <c r="J206" s="43"/>
      <c r="K206" s="43"/>
    </row>
    <row r="207" spans="1:11" s="44" customFormat="1" ht="54">
      <c r="A207" s="60" t="s">
        <v>169</v>
      </c>
      <c r="B207" s="86" t="s">
        <v>238</v>
      </c>
      <c r="C207" s="87" t="s">
        <v>76</v>
      </c>
      <c r="D207" s="88" t="s">
        <v>241</v>
      </c>
      <c r="E207" s="61">
        <v>121</v>
      </c>
      <c r="F207" s="62"/>
      <c r="G207" s="63"/>
      <c r="H207" s="11">
        <f>H208</f>
        <v>2274.1999999999998</v>
      </c>
      <c r="I207" s="43"/>
      <c r="J207" s="43"/>
      <c r="K207" s="43"/>
    </row>
    <row r="208" spans="1:11" s="44" customFormat="1" ht="72">
      <c r="A208" s="60" t="s">
        <v>15</v>
      </c>
      <c r="B208" s="86" t="s">
        <v>238</v>
      </c>
      <c r="C208" s="87" t="s">
        <v>76</v>
      </c>
      <c r="D208" s="88" t="s">
        <v>241</v>
      </c>
      <c r="E208" s="61">
        <v>121</v>
      </c>
      <c r="F208" s="62" t="s">
        <v>80</v>
      </c>
      <c r="G208" s="63" t="s">
        <v>113</v>
      </c>
      <c r="H208" s="11">
        <v>2274.1999999999998</v>
      </c>
      <c r="I208" s="43"/>
      <c r="J208" s="43"/>
      <c r="K208" s="43"/>
    </row>
    <row r="209" spans="1:11" s="44" customFormat="1" ht="17.399999999999999">
      <c r="A209" s="141" t="s">
        <v>242</v>
      </c>
      <c r="B209" s="94" t="s">
        <v>238</v>
      </c>
      <c r="C209" s="95" t="s">
        <v>10</v>
      </c>
      <c r="D209" s="96" t="s">
        <v>82</v>
      </c>
      <c r="E209" s="142"/>
      <c r="F209" s="143"/>
      <c r="G209" s="144"/>
      <c r="H209" s="52">
        <f>H210+H213+H222+H226+H229</f>
        <v>3844</v>
      </c>
      <c r="I209" s="43"/>
      <c r="J209" s="43"/>
      <c r="K209" s="43"/>
    </row>
    <row r="210" spans="1:11" s="44" customFormat="1" ht="54">
      <c r="A210" s="54" t="s">
        <v>243</v>
      </c>
      <c r="B210" s="86" t="s">
        <v>238</v>
      </c>
      <c r="C210" s="87" t="s">
        <v>10</v>
      </c>
      <c r="D210" s="88" t="s">
        <v>241</v>
      </c>
      <c r="E210" s="61"/>
      <c r="F210" s="62"/>
      <c r="G210" s="63"/>
      <c r="H210" s="11">
        <f>H211</f>
        <v>2274.1999999999998</v>
      </c>
      <c r="I210" s="43"/>
      <c r="J210" s="43"/>
      <c r="K210" s="43"/>
    </row>
    <row r="211" spans="1:11" s="44" customFormat="1" ht="54">
      <c r="A211" s="60" t="s">
        <v>169</v>
      </c>
      <c r="B211" s="86" t="s">
        <v>238</v>
      </c>
      <c r="C211" s="87" t="s">
        <v>10</v>
      </c>
      <c r="D211" s="88" t="s">
        <v>241</v>
      </c>
      <c r="E211" s="61">
        <v>121</v>
      </c>
      <c r="F211" s="62"/>
      <c r="G211" s="63"/>
      <c r="H211" s="11">
        <f>H212</f>
        <v>2274.1999999999998</v>
      </c>
      <c r="I211" s="43"/>
      <c r="J211" s="43"/>
      <c r="K211" s="43"/>
    </row>
    <row r="212" spans="1:11" s="44" customFormat="1" ht="72">
      <c r="A212" s="60" t="s">
        <v>15</v>
      </c>
      <c r="B212" s="86" t="s">
        <v>238</v>
      </c>
      <c r="C212" s="87" t="s">
        <v>10</v>
      </c>
      <c r="D212" s="88" t="s">
        <v>241</v>
      </c>
      <c r="E212" s="61">
        <v>121</v>
      </c>
      <c r="F212" s="62" t="s">
        <v>80</v>
      </c>
      <c r="G212" s="63" t="s">
        <v>113</v>
      </c>
      <c r="H212" s="11">
        <v>2274.1999999999998</v>
      </c>
      <c r="I212" s="43"/>
      <c r="J212" s="43"/>
      <c r="K212" s="43"/>
    </row>
    <row r="213" spans="1:11" s="44" customFormat="1" ht="54">
      <c r="A213" s="60" t="s">
        <v>244</v>
      </c>
      <c r="B213" s="86" t="s">
        <v>238</v>
      </c>
      <c r="C213" s="87" t="s">
        <v>10</v>
      </c>
      <c r="D213" s="88" t="s">
        <v>245</v>
      </c>
      <c r="E213" s="61"/>
      <c r="F213" s="62"/>
      <c r="G213" s="63"/>
      <c r="H213" s="11">
        <f>H214+H217+H220</f>
        <v>1439.5</v>
      </c>
      <c r="I213" s="43"/>
      <c r="J213" s="43"/>
      <c r="K213" s="43"/>
    </row>
    <row r="214" spans="1:11" s="44" customFormat="1" ht="0.75" customHeight="1">
      <c r="A214" s="60" t="s">
        <v>170</v>
      </c>
      <c r="B214" s="86" t="s">
        <v>238</v>
      </c>
      <c r="C214" s="87" t="s">
        <v>10</v>
      </c>
      <c r="D214" s="88" t="s">
        <v>245</v>
      </c>
      <c r="E214" s="61">
        <v>122</v>
      </c>
      <c r="F214" s="62"/>
      <c r="G214" s="63"/>
      <c r="H214" s="11">
        <f>H215+H216</f>
        <v>0</v>
      </c>
      <c r="I214" s="43"/>
      <c r="J214" s="43"/>
      <c r="K214" s="43"/>
    </row>
    <row r="215" spans="1:11" s="44" customFormat="1" ht="54" hidden="1">
      <c r="A215" s="60" t="s">
        <v>246</v>
      </c>
      <c r="B215" s="86" t="s">
        <v>238</v>
      </c>
      <c r="C215" s="87" t="s">
        <v>10</v>
      </c>
      <c r="D215" s="88" t="s">
        <v>245</v>
      </c>
      <c r="E215" s="61">
        <v>122</v>
      </c>
      <c r="F215" s="62" t="s">
        <v>80</v>
      </c>
      <c r="G215" s="63" t="s">
        <v>101</v>
      </c>
      <c r="H215" s="11">
        <f>'Прил.5-Ведомств-2014.'!J278</f>
        <v>0</v>
      </c>
      <c r="I215" s="43"/>
      <c r="J215" s="43"/>
      <c r="K215" s="43"/>
    </row>
    <row r="216" spans="1:11" s="44" customFormat="1" ht="72" hidden="1">
      <c r="A216" s="60" t="s">
        <v>15</v>
      </c>
      <c r="B216" s="86" t="s">
        <v>238</v>
      </c>
      <c r="C216" s="87" t="s">
        <v>10</v>
      </c>
      <c r="D216" s="88" t="s">
        <v>245</v>
      </c>
      <c r="E216" s="61">
        <v>122</v>
      </c>
      <c r="F216" s="62" t="s">
        <v>80</v>
      </c>
      <c r="G216" s="63" t="s">
        <v>113</v>
      </c>
      <c r="H216" s="11">
        <f>'Прил.5-Ведомств-2014.'!J30</f>
        <v>0</v>
      </c>
      <c r="I216" s="43"/>
      <c r="J216" s="43"/>
      <c r="K216" s="43"/>
    </row>
    <row r="217" spans="1:11" s="44" customFormat="1" ht="36">
      <c r="A217" s="60" t="s">
        <v>166</v>
      </c>
      <c r="B217" s="86" t="s">
        <v>238</v>
      </c>
      <c r="C217" s="87" t="s">
        <v>10</v>
      </c>
      <c r="D217" s="88" t="s">
        <v>245</v>
      </c>
      <c r="E217" s="61">
        <v>244</v>
      </c>
      <c r="F217" s="62"/>
      <c r="G217" s="63"/>
      <c r="H217" s="11">
        <f>H218+H219</f>
        <v>1439.5</v>
      </c>
      <c r="I217" s="43"/>
      <c r="J217" s="43"/>
      <c r="K217" s="43"/>
    </row>
    <row r="218" spans="1:11" s="44" customFormat="1" ht="72">
      <c r="A218" s="60" t="s">
        <v>15</v>
      </c>
      <c r="B218" s="86" t="s">
        <v>238</v>
      </c>
      <c r="C218" s="87" t="s">
        <v>10</v>
      </c>
      <c r="D218" s="88" t="s">
        <v>245</v>
      </c>
      <c r="E218" s="61">
        <v>244</v>
      </c>
      <c r="F218" s="62" t="s">
        <v>80</v>
      </c>
      <c r="G218" s="63" t="s">
        <v>113</v>
      </c>
      <c r="H218" s="11">
        <v>1239.5</v>
      </c>
      <c r="I218" s="43"/>
      <c r="J218" s="43"/>
      <c r="K218" s="43"/>
    </row>
    <row r="219" spans="1:11" s="44" customFormat="1" ht="54">
      <c r="A219" s="60" t="s">
        <v>246</v>
      </c>
      <c r="B219" s="86" t="s">
        <v>238</v>
      </c>
      <c r="C219" s="87" t="s">
        <v>10</v>
      </c>
      <c r="D219" s="88" t="s">
        <v>245</v>
      </c>
      <c r="E219" s="61">
        <v>244</v>
      </c>
      <c r="F219" s="62" t="s">
        <v>80</v>
      </c>
      <c r="G219" s="63" t="s">
        <v>101</v>
      </c>
      <c r="H219" s="11">
        <v>200</v>
      </c>
      <c r="I219" s="43"/>
      <c r="J219" s="43"/>
      <c r="K219" s="43"/>
    </row>
    <row r="220" spans="1:11" s="44" customFormat="1" ht="18" hidden="1">
      <c r="A220" s="60" t="s">
        <v>247</v>
      </c>
      <c r="B220" s="86" t="s">
        <v>238</v>
      </c>
      <c r="C220" s="87" t="s">
        <v>10</v>
      </c>
      <c r="D220" s="88" t="s">
        <v>245</v>
      </c>
      <c r="E220" s="61">
        <v>852</v>
      </c>
      <c r="F220" s="62"/>
      <c r="G220" s="63"/>
      <c r="H220" s="11">
        <f>H221</f>
        <v>0</v>
      </c>
      <c r="I220" s="43"/>
      <c r="J220" s="43"/>
      <c r="K220" s="43"/>
    </row>
    <row r="221" spans="1:11" s="44" customFormat="1" ht="72" hidden="1">
      <c r="A221" s="60" t="s">
        <v>15</v>
      </c>
      <c r="B221" s="86" t="s">
        <v>238</v>
      </c>
      <c r="C221" s="87" t="s">
        <v>10</v>
      </c>
      <c r="D221" s="88" t="s">
        <v>245</v>
      </c>
      <c r="E221" s="61">
        <v>852</v>
      </c>
      <c r="F221" s="62" t="s">
        <v>80</v>
      </c>
      <c r="G221" s="63" t="s">
        <v>113</v>
      </c>
      <c r="H221" s="11">
        <f>'Прил.5-Ведомств-2014.'!J32</f>
        <v>0</v>
      </c>
      <c r="I221" s="43"/>
      <c r="J221" s="43"/>
      <c r="K221" s="43"/>
    </row>
    <row r="222" spans="1:11" s="44" customFormat="1" ht="54.75" hidden="1" customHeight="1">
      <c r="A222" s="60" t="s">
        <v>248</v>
      </c>
      <c r="B222" s="86" t="s">
        <v>238</v>
      </c>
      <c r="C222" s="87" t="s">
        <v>10</v>
      </c>
      <c r="D222" s="88" t="s">
        <v>249</v>
      </c>
      <c r="E222" s="61"/>
      <c r="F222" s="62"/>
      <c r="G222" s="63"/>
      <c r="H222" s="11">
        <f>H223</f>
        <v>0</v>
      </c>
      <c r="I222" s="43"/>
      <c r="J222" s="43"/>
      <c r="K222" s="43"/>
    </row>
    <row r="223" spans="1:11" s="44" customFormat="1" ht="18" hidden="1">
      <c r="A223" s="60" t="s">
        <v>90</v>
      </c>
      <c r="B223" s="86" t="s">
        <v>238</v>
      </c>
      <c r="C223" s="87" t="s">
        <v>10</v>
      </c>
      <c r="D223" s="88" t="s">
        <v>249</v>
      </c>
      <c r="E223" s="61">
        <v>540</v>
      </c>
      <c r="F223" s="62"/>
      <c r="G223" s="63"/>
      <c r="H223" s="11">
        <f>H224+H225</f>
        <v>0</v>
      </c>
      <c r="I223" s="43"/>
      <c r="J223" s="43"/>
      <c r="K223" s="43"/>
    </row>
    <row r="224" spans="1:11" s="44" customFormat="1" ht="72" hidden="1">
      <c r="A224" s="60" t="s">
        <v>15</v>
      </c>
      <c r="B224" s="86" t="s">
        <v>238</v>
      </c>
      <c r="C224" s="87" t="s">
        <v>10</v>
      </c>
      <c r="D224" s="88" t="s">
        <v>249</v>
      </c>
      <c r="E224" s="61">
        <v>540</v>
      </c>
      <c r="F224" s="62" t="s">
        <v>80</v>
      </c>
      <c r="G224" s="63" t="s">
        <v>113</v>
      </c>
      <c r="H224" s="11"/>
      <c r="I224" s="43"/>
      <c r="J224" s="43"/>
      <c r="K224" s="43"/>
    </row>
    <row r="225" spans="1:11" s="44" customFormat="1" ht="18" hidden="1">
      <c r="A225" s="60" t="s">
        <v>23</v>
      </c>
      <c r="B225" s="86" t="s">
        <v>238</v>
      </c>
      <c r="C225" s="87" t="s">
        <v>10</v>
      </c>
      <c r="D225" s="88" t="s">
        <v>249</v>
      </c>
      <c r="E225" s="61">
        <v>540</v>
      </c>
      <c r="F225" s="62" t="s">
        <v>80</v>
      </c>
      <c r="G225" s="63" t="s">
        <v>218</v>
      </c>
      <c r="H225" s="11"/>
      <c r="I225" s="43"/>
      <c r="J225" s="43"/>
      <c r="K225" s="43"/>
    </row>
    <row r="226" spans="1:11" s="44" customFormat="1" ht="54" hidden="1">
      <c r="A226" s="60" t="s">
        <v>250</v>
      </c>
      <c r="B226" s="86" t="s">
        <v>238</v>
      </c>
      <c r="C226" s="87" t="s">
        <v>10</v>
      </c>
      <c r="D226" s="88" t="s">
        <v>251</v>
      </c>
      <c r="E226" s="61"/>
      <c r="F226" s="62"/>
      <c r="G226" s="63"/>
      <c r="H226" s="11">
        <f>H227</f>
        <v>0</v>
      </c>
      <c r="I226" s="43"/>
      <c r="J226" s="43"/>
      <c r="K226" s="43"/>
    </row>
    <row r="227" spans="1:11" s="44" customFormat="1" ht="18" hidden="1">
      <c r="A227" s="60" t="s">
        <v>90</v>
      </c>
      <c r="B227" s="86" t="s">
        <v>238</v>
      </c>
      <c r="C227" s="87" t="s">
        <v>10</v>
      </c>
      <c r="D227" s="88" t="s">
        <v>251</v>
      </c>
      <c r="E227" s="61">
        <v>540</v>
      </c>
      <c r="F227" s="62"/>
      <c r="G227" s="63"/>
      <c r="H227" s="11"/>
      <c r="I227" s="43"/>
      <c r="J227" s="43"/>
      <c r="K227" s="43"/>
    </row>
    <row r="228" spans="1:11" s="44" customFormat="1" ht="54">
      <c r="A228" s="60" t="s">
        <v>17</v>
      </c>
      <c r="B228" s="86" t="s">
        <v>238</v>
      </c>
      <c r="C228" s="87" t="s">
        <v>10</v>
      </c>
      <c r="D228" s="88" t="s">
        <v>252</v>
      </c>
      <c r="E228" s="61">
        <v>540</v>
      </c>
      <c r="F228" s="62" t="s">
        <v>80</v>
      </c>
      <c r="G228" s="63" t="s">
        <v>149</v>
      </c>
      <c r="H228" s="11">
        <f>'Прил.5-Ведомств-2014.'!J39</f>
        <v>130.30000000000001</v>
      </c>
      <c r="I228" s="43"/>
      <c r="J228" s="43"/>
      <c r="K228" s="43"/>
    </row>
    <row r="229" spans="1:11" s="44" customFormat="1" ht="36">
      <c r="A229" s="60" t="s">
        <v>253</v>
      </c>
      <c r="B229" s="86" t="s">
        <v>238</v>
      </c>
      <c r="C229" s="87" t="s">
        <v>10</v>
      </c>
      <c r="D229" s="88" t="s">
        <v>252</v>
      </c>
      <c r="E229" s="61"/>
      <c r="F229" s="62"/>
      <c r="G229" s="63"/>
      <c r="H229" s="11">
        <f>H230</f>
        <v>130.30000000000001</v>
      </c>
      <c r="I229" s="43"/>
      <c r="J229" s="43"/>
      <c r="K229" s="43"/>
    </row>
    <row r="230" spans="1:11" s="44" customFormat="1" ht="18">
      <c r="A230" s="60"/>
      <c r="B230" s="86" t="s">
        <v>238</v>
      </c>
      <c r="C230" s="87" t="s">
        <v>10</v>
      </c>
      <c r="D230" s="88" t="s">
        <v>252</v>
      </c>
      <c r="E230" s="61">
        <v>540</v>
      </c>
      <c r="F230" s="62"/>
      <c r="G230" s="63"/>
      <c r="H230" s="11">
        <f>H231</f>
        <v>130.30000000000001</v>
      </c>
      <c r="I230" s="43"/>
      <c r="J230" s="43"/>
      <c r="K230" s="43"/>
    </row>
    <row r="231" spans="1:11" s="44" customFormat="1" ht="54">
      <c r="A231" s="60" t="s">
        <v>17</v>
      </c>
      <c r="B231" s="86" t="s">
        <v>238</v>
      </c>
      <c r="C231" s="87" t="s">
        <v>10</v>
      </c>
      <c r="D231" s="88" t="s">
        <v>252</v>
      </c>
      <c r="E231" s="61">
        <v>540</v>
      </c>
      <c r="F231" s="62" t="s">
        <v>80</v>
      </c>
      <c r="G231" s="63" t="s">
        <v>149</v>
      </c>
      <c r="H231" s="11">
        <v>130.30000000000001</v>
      </c>
      <c r="I231" s="43"/>
      <c r="J231" s="43"/>
      <c r="K231" s="43"/>
    </row>
    <row r="232" spans="1:11" s="44" customFormat="1" ht="34.799999999999997">
      <c r="A232" s="145" t="s">
        <v>254</v>
      </c>
      <c r="B232" s="101" t="s">
        <v>255</v>
      </c>
      <c r="C232" s="102" t="s">
        <v>81</v>
      </c>
      <c r="D232" s="103" t="s">
        <v>82</v>
      </c>
      <c r="E232" s="146"/>
      <c r="F232" s="147"/>
      <c r="G232" s="148"/>
      <c r="H232" s="42">
        <f>H233</f>
        <v>1423.6</v>
      </c>
      <c r="I232" s="43"/>
      <c r="J232" s="43"/>
      <c r="K232" s="43"/>
    </row>
    <row r="233" spans="1:11" s="44" customFormat="1" ht="18">
      <c r="A233" s="136" t="s">
        <v>256</v>
      </c>
      <c r="B233" s="94" t="s">
        <v>255</v>
      </c>
      <c r="C233" s="95" t="s">
        <v>257</v>
      </c>
      <c r="D233" s="96" t="s">
        <v>82</v>
      </c>
      <c r="E233" s="61"/>
      <c r="F233" s="62"/>
      <c r="G233" s="63"/>
      <c r="H233" s="52">
        <f>H234+H237+H240+H243+H246+H249+H252+H255+H258+H261+H264+H267+H270+H273+H276+H282+H285+H288+H291+H294+H297</f>
        <v>1423.6</v>
      </c>
      <c r="I233" s="43"/>
      <c r="J233" s="43"/>
      <c r="K233" s="43"/>
    </row>
    <row r="234" spans="1:11" s="44" customFormat="1" ht="54">
      <c r="A234" s="60" t="s">
        <v>258</v>
      </c>
      <c r="B234" s="86" t="s">
        <v>255</v>
      </c>
      <c r="C234" s="87" t="s">
        <v>257</v>
      </c>
      <c r="D234" s="88" t="s">
        <v>259</v>
      </c>
      <c r="E234" s="61"/>
      <c r="F234" s="62"/>
      <c r="G234" s="63"/>
      <c r="H234" s="11">
        <f>H235</f>
        <v>125</v>
      </c>
      <c r="I234" s="43"/>
      <c r="J234" s="43"/>
      <c r="K234" s="43"/>
    </row>
    <row r="235" spans="1:11" s="44" customFormat="1" ht="36">
      <c r="A235" s="60" t="s">
        <v>166</v>
      </c>
      <c r="B235" s="86" t="s">
        <v>255</v>
      </c>
      <c r="C235" s="87" t="s">
        <v>257</v>
      </c>
      <c r="D235" s="88" t="s">
        <v>259</v>
      </c>
      <c r="E235" s="61">
        <v>244</v>
      </c>
      <c r="F235" s="62"/>
      <c r="G235" s="63"/>
      <c r="H235" s="11">
        <f>H236</f>
        <v>125</v>
      </c>
      <c r="I235" s="43"/>
      <c r="J235" s="43"/>
      <c r="K235" s="43"/>
    </row>
    <row r="236" spans="1:11" s="44" customFormat="1" ht="90.75" customHeight="1">
      <c r="A236" s="60" t="s">
        <v>19</v>
      </c>
      <c r="B236" s="86" t="s">
        <v>255</v>
      </c>
      <c r="C236" s="87" t="s">
        <v>257</v>
      </c>
      <c r="D236" s="88" t="s">
        <v>259</v>
      </c>
      <c r="E236" s="61">
        <v>244</v>
      </c>
      <c r="F236" s="62" t="s">
        <v>80</v>
      </c>
      <c r="G236" s="63" t="s">
        <v>218</v>
      </c>
      <c r="H236" s="11">
        <v>125</v>
      </c>
      <c r="I236" s="43"/>
      <c r="J236" s="43"/>
      <c r="K236" s="43"/>
    </row>
    <row r="237" spans="1:11" s="44" customFormat="1" ht="29.25" hidden="1" customHeight="1">
      <c r="A237" s="60" t="s">
        <v>260</v>
      </c>
      <c r="B237" s="86" t="s">
        <v>255</v>
      </c>
      <c r="C237" s="87" t="s">
        <v>257</v>
      </c>
      <c r="D237" s="88" t="s">
        <v>261</v>
      </c>
      <c r="E237" s="61"/>
      <c r="F237" s="62"/>
      <c r="G237" s="63"/>
      <c r="H237" s="11">
        <f>H238</f>
        <v>0</v>
      </c>
      <c r="I237" s="43"/>
      <c r="J237" s="43"/>
      <c r="K237" s="43"/>
    </row>
    <row r="238" spans="1:11" s="44" customFormat="1" ht="21.75" hidden="1" customHeight="1">
      <c r="A238" s="60" t="s">
        <v>262</v>
      </c>
      <c r="B238" s="86" t="s">
        <v>255</v>
      </c>
      <c r="C238" s="87" t="s">
        <v>257</v>
      </c>
      <c r="D238" s="88" t="s">
        <v>261</v>
      </c>
      <c r="E238" s="61">
        <v>450</v>
      </c>
      <c r="F238" s="62"/>
      <c r="G238" s="63"/>
      <c r="H238" s="11">
        <f>H239</f>
        <v>0</v>
      </c>
      <c r="I238" s="43"/>
      <c r="J238" s="43"/>
      <c r="K238" s="43"/>
    </row>
    <row r="239" spans="1:11" s="44" customFormat="1" ht="27.75" hidden="1" customHeight="1">
      <c r="A239" s="60" t="s">
        <v>23</v>
      </c>
      <c r="B239" s="86" t="s">
        <v>255</v>
      </c>
      <c r="C239" s="87" t="s">
        <v>257</v>
      </c>
      <c r="D239" s="88" t="s">
        <v>261</v>
      </c>
      <c r="E239" s="61">
        <v>450</v>
      </c>
      <c r="F239" s="62" t="s">
        <v>80</v>
      </c>
      <c r="G239" s="63" t="s">
        <v>218</v>
      </c>
      <c r="H239" s="11"/>
      <c r="I239" s="43"/>
      <c r="J239" s="43"/>
      <c r="K239" s="43"/>
    </row>
    <row r="240" spans="1:11" s="44" customFormat="1" ht="0.75" hidden="1" customHeight="1">
      <c r="A240" s="60" t="s">
        <v>263</v>
      </c>
      <c r="B240" s="86" t="s">
        <v>255</v>
      </c>
      <c r="C240" s="87" t="s">
        <v>257</v>
      </c>
      <c r="D240" s="88" t="s">
        <v>264</v>
      </c>
      <c r="E240" s="61"/>
      <c r="F240" s="62"/>
      <c r="G240" s="63"/>
      <c r="H240" s="11">
        <f>H241</f>
        <v>0</v>
      </c>
      <c r="I240" s="43"/>
      <c r="J240" s="43"/>
      <c r="K240" s="43"/>
    </row>
    <row r="241" spans="1:11" s="44" customFormat="1" ht="36" hidden="1">
      <c r="A241" s="60" t="s">
        <v>265</v>
      </c>
      <c r="B241" s="86" t="s">
        <v>255</v>
      </c>
      <c r="C241" s="87" t="s">
        <v>257</v>
      </c>
      <c r="D241" s="88" t="s">
        <v>264</v>
      </c>
      <c r="E241" s="61">
        <v>630</v>
      </c>
      <c r="F241" s="62"/>
      <c r="G241" s="63"/>
      <c r="H241" s="11">
        <f>H242</f>
        <v>0</v>
      </c>
      <c r="I241" s="43"/>
      <c r="J241" s="43"/>
      <c r="K241" s="43"/>
    </row>
    <row r="242" spans="1:11" s="44" customFormat="1" ht="18" hidden="1">
      <c r="A242" s="60" t="s">
        <v>23</v>
      </c>
      <c r="B242" s="86" t="s">
        <v>255</v>
      </c>
      <c r="C242" s="87" t="s">
        <v>257</v>
      </c>
      <c r="D242" s="88" t="s">
        <v>264</v>
      </c>
      <c r="E242" s="61">
        <v>630</v>
      </c>
      <c r="F242" s="62" t="s">
        <v>80</v>
      </c>
      <c r="G242" s="63" t="s">
        <v>218</v>
      </c>
      <c r="H242" s="11">
        <f>'Прил.5-Ведомств-2014.'!J66</f>
        <v>0</v>
      </c>
      <c r="I242" s="43"/>
      <c r="J242" s="43"/>
      <c r="K242" s="43"/>
    </row>
    <row r="243" spans="1:11" s="44" customFormat="1" ht="54" hidden="1">
      <c r="A243" s="60" t="s">
        <v>266</v>
      </c>
      <c r="B243" s="86" t="s">
        <v>255</v>
      </c>
      <c r="C243" s="87" t="s">
        <v>257</v>
      </c>
      <c r="D243" s="88" t="s">
        <v>267</v>
      </c>
      <c r="E243" s="61"/>
      <c r="F243" s="62"/>
      <c r="G243" s="63"/>
      <c r="H243" s="11">
        <f>H244</f>
        <v>0</v>
      </c>
      <c r="I243" s="43"/>
      <c r="J243" s="43"/>
      <c r="K243" s="43"/>
    </row>
    <row r="244" spans="1:11" s="44" customFormat="1" ht="36" hidden="1">
      <c r="A244" s="60" t="s">
        <v>265</v>
      </c>
      <c r="B244" s="86" t="s">
        <v>255</v>
      </c>
      <c r="C244" s="87" t="s">
        <v>257</v>
      </c>
      <c r="D244" s="88" t="s">
        <v>267</v>
      </c>
      <c r="E244" s="61">
        <v>810</v>
      </c>
      <c r="F244" s="62"/>
      <c r="G244" s="63"/>
      <c r="H244" s="11">
        <f>H245</f>
        <v>0</v>
      </c>
      <c r="I244" s="43"/>
      <c r="J244" s="43"/>
      <c r="K244" s="43"/>
    </row>
    <row r="245" spans="1:11" s="44" customFormat="1" ht="18" hidden="1">
      <c r="A245" s="60" t="s">
        <v>23</v>
      </c>
      <c r="B245" s="86" t="s">
        <v>255</v>
      </c>
      <c r="C245" s="87" t="s">
        <v>257</v>
      </c>
      <c r="D245" s="88" t="s">
        <v>267</v>
      </c>
      <c r="E245" s="61">
        <v>810</v>
      </c>
      <c r="F245" s="62" t="s">
        <v>80</v>
      </c>
      <c r="G245" s="63" t="s">
        <v>218</v>
      </c>
      <c r="H245" s="11">
        <f>'Прил.5-Ведомств-2014.'!J68</f>
        <v>0</v>
      </c>
      <c r="I245" s="43"/>
      <c r="J245" s="43"/>
      <c r="K245" s="43"/>
    </row>
    <row r="246" spans="1:11" s="44" customFormat="1" ht="108" hidden="1">
      <c r="A246" s="90" t="s">
        <v>268</v>
      </c>
      <c r="B246" s="86" t="s">
        <v>255</v>
      </c>
      <c r="C246" s="87" t="s">
        <v>257</v>
      </c>
      <c r="D246" s="88" t="s">
        <v>269</v>
      </c>
      <c r="E246" s="100"/>
      <c r="F246" s="59"/>
      <c r="G246" s="92"/>
      <c r="H246" s="11">
        <f>H247</f>
        <v>0</v>
      </c>
      <c r="I246" s="43"/>
      <c r="J246" s="43"/>
      <c r="K246" s="43"/>
    </row>
    <row r="247" spans="1:11" s="44" customFormat="1" ht="18" hidden="1">
      <c r="A247" s="60" t="s">
        <v>90</v>
      </c>
      <c r="B247" s="86" t="s">
        <v>255</v>
      </c>
      <c r="C247" s="87" t="s">
        <v>257</v>
      </c>
      <c r="D247" s="88" t="s">
        <v>269</v>
      </c>
      <c r="E247" s="61" t="s">
        <v>91</v>
      </c>
      <c r="F247" s="62"/>
      <c r="G247" s="89"/>
      <c r="H247" s="11">
        <f>H248</f>
        <v>0</v>
      </c>
      <c r="I247" s="43"/>
      <c r="J247" s="43"/>
      <c r="K247" s="43"/>
    </row>
    <row r="248" spans="1:11" s="44" customFormat="1" ht="26.25" hidden="1" customHeight="1">
      <c r="A248" s="60" t="s">
        <v>43</v>
      </c>
      <c r="B248" s="86" t="s">
        <v>255</v>
      </c>
      <c r="C248" s="87" t="s">
        <v>257</v>
      </c>
      <c r="D248" s="88" t="s">
        <v>269</v>
      </c>
      <c r="E248" s="61" t="s">
        <v>91</v>
      </c>
      <c r="F248" s="62" t="s">
        <v>84</v>
      </c>
      <c r="G248" s="63" t="s">
        <v>80</v>
      </c>
      <c r="H248" s="11"/>
      <c r="I248" s="43"/>
      <c r="J248" s="43"/>
      <c r="K248" s="43"/>
    </row>
    <row r="249" spans="1:11" s="44" customFormat="1" ht="45.75" hidden="1" customHeight="1">
      <c r="A249" s="60" t="s">
        <v>270</v>
      </c>
      <c r="B249" s="86" t="s">
        <v>255</v>
      </c>
      <c r="C249" s="87" t="s">
        <v>257</v>
      </c>
      <c r="D249" s="88" t="s">
        <v>271</v>
      </c>
      <c r="E249" s="61"/>
      <c r="F249" s="62"/>
      <c r="G249" s="63"/>
      <c r="H249" s="11">
        <f>H250</f>
        <v>0</v>
      </c>
      <c r="I249" s="43"/>
      <c r="J249" s="43"/>
      <c r="K249" s="43"/>
    </row>
    <row r="250" spans="1:11" s="44" customFormat="1" ht="10.5" hidden="1" customHeight="1">
      <c r="A250" s="60" t="s">
        <v>90</v>
      </c>
      <c r="B250" s="86" t="s">
        <v>255</v>
      </c>
      <c r="C250" s="87" t="s">
        <v>257</v>
      </c>
      <c r="D250" s="88" t="s">
        <v>271</v>
      </c>
      <c r="E250" s="61">
        <v>540</v>
      </c>
      <c r="F250" s="62"/>
      <c r="G250" s="63"/>
      <c r="H250" s="11">
        <f>H251</f>
        <v>0</v>
      </c>
      <c r="I250" s="43"/>
      <c r="J250" s="43"/>
      <c r="K250" s="43"/>
    </row>
    <row r="251" spans="1:11" s="44" customFormat="1" ht="0.75" hidden="1" customHeight="1">
      <c r="A251" s="60" t="s">
        <v>23</v>
      </c>
      <c r="B251" s="86" t="s">
        <v>255</v>
      </c>
      <c r="C251" s="87" t="s">
        <v>257</v>
      </c>
      <c r="D251" s="88" t="s">
        <v>271</v>
      </c>
      <c r="E251" s="61">
        <v>540</v>
      </c>
      <c r="F251" s="62" t="s">
        <v>80</v>
      </c>
      <c r="G251" s="63" t="s">
        <v>218</v>
      </c>
      <c r="H251" s="11">
        <f>'Прил.5-Ведомств-2014.'!J70</f>
        <v>0</v>
      </c>
      <c r="I251" s="43"/>
      <c r="J251" s="43"/>
      <c r="K251" s="43"/>
    </row>
    <row r="252" spans="1:11" s="44" customFormat="1" ht="72" hidden="1">
      <c r="A252" s="60" t="s">
        <v>272</v>
      </c>
      <c r="B252" s="86" t="s">
        <v>255</v>
      </c>
      <c r="C252" s="87" t="s">
        <v>257</v>
      </c>
      <c r="D252" s="88" t="s">
        <v>273</v>
      </c>
      <c r="E252" s="61"/>
      <c r="F252" s="62"/>
      <c r="G252" s="63"/>
      <c r="H252" s="11">
        <f>H253</f>
        <v>0</v>
      </c>
      <c r="I252" s="43"/>
      <c r="J252" s="43"/>
      <c r="K252" s="43"/>
    </row>
    <row r="253" spans="1:11" s="44" customFormat="1" ht="18" hidden="1">
      <c r="A253" s="60" t="s">
        <v>90</v>
      </c>
      <c r="B253" s="86" t="s">
        <v>255</v>
      </c>
      <c r="C253" s="87" t="s">
        <v>257</v>
      </c>
      <c r="D253" s="88" t="s">
        <v>273</v>
      </c>
      <c r="E253" s="61">
        <v>540</v>
      </c>
      <c r="F253" s="62"/>
      <c r="G253" s="63"/>
      <c r="H253" s="11">
        <f>H254</f>
        <v>0</v>
      </c>
      <c r="I253" s="43"/>
      <c r="J253" s="43"/>
      <c r="K253" s="43"/>
    </row>
    <row r="254" spans="1:11" s="44" customFormat="1" ht="18" hidden="1">
      <c r="A254" s="60" t="s">
        <v>23</v>
      </c>
      <c r="B254" s="86" t="s">
        <v>255</v>
      </c>
      <c r="C254" s="87" t="s">
        <v>257</v>
      </c>
      <c r="D254" s="88" t="s">
        <v>273</v>
      </c>
      <c r="E254" s="61">
        <v>540</v>
      </c>
      <c r="F254" s="62" t="s">
        <v>80</v>
      </c>
      <c r="G254" s="63" t="s">
        <v>218</v>
      </c>
      <c r="H254" s="11">
        <f>'Прил.5-Ведомств-2014.'!J72</f>
        <v>0</v>
      </c>
      <c r="I254" s="43"/>
      <c r="J254" s="43"/>
      <c r="K254" s="43"/>
    </row>
    <row r="255" spans="1:11" s="44" customFormat="1" ht="90" hidden="1">
      <c r="A255" s="60" t="s">
        <v>274</v>
      </c>
      <c r="B255" s="86" t="s">
        <v>255</v>
      </c>
      <c r="C255" s="87" t="s">
        <v>257</v>
      </c>
      <c r="D255" s="88" t="s">
        <v>275</v>
      </c>
      <c r="E255" s="61"/>
      <c r="F255" s="62"/>
      <c r="G255" s="63"/>
      <c r="H255" s="11">
        <f>H256</f>
        <v>0</v>
      </c>
      <c r="I255" s="43"/>
      <c r="J255" s="43"/>
      <c r="K255" s="43"/>
    </row>
    <row r="256" spans="1:11" s="44" customFormat="1" ht="18" hidden="1">
      <c r="A256" s="60" t="s">
        <v>90</v>
      </c>
      <c r="B256" s="86" t="s">
        <v>255</v>
      </c>
      <c r="C256" s="87" t="s">
        <v>257</v>
      </c>
      <c r="D256" s="88" t="s">
        <v>275</v>
      </c>
      <c r="E256" s="61">
        <v>540</v>
      </c>
      <c r="F256" s="62"/>
      <c r="G256" s="63"/>
      <c r="H256" s="11">
        <f>H257</f>
        <v>0</v>
      </c>
      <c r="I256" s="43"/>
      <c r="J256" s="43"/>
      <c r="K256" s="43"/>
    </row>
    <row r="257" spans="1:11" s="44" customFormat="1" ht="18" hidden="1">
      <c r="A257" s="60" t="s">
        <v>23</v>
      </c>
      <c r="B257" s="86" t="s">
        <v>255</v>
      </c>
      <c r="C257" s="87" t="s">
        <v>257</v>
      </c>
      <c r="D257" s="88" t="s">
        <v>275</v>
      </c>
      <c r="E257" s="61">
        <v>540</v>
      </c>
      <c r="F257" s="62" t="s">
        <v>80</v>
      </c>
      <c r="G257" s="63" t="s">
        <v>218</v>
      </c>
      <c r="H257" s="11">
        <f>'Прил.5-Ведомств-2014.'!J74</f>
        <v>0</v>
      </c>
      <c r="I257" s="43"/>
      <c r="J257" s="43"/>
      <c r="K257" s="43"/>
    </row>
    <row r="258" spans="1:11" s="44" customFormat="1" ht="0.75" hidden="1" customHeight="1">
      <c r="A258" s="60" t="s">
        <v>276</v>
      </c>
      <c r="B258" s="86" t="s">
        <v>255</v>
      </c>
      <c r="C258" s="87" t="s">
        <v>257</v>
      </c>
      <c r="D258" s="88" t="s">
        <v>277</v>
      </c>
      <c r="E258" s="61"/>
      <c r="F258" s="62"/>
      <c r="G258" s="63"/>
      <c r="H258" s="11">
        <f>H259</f>
        <v>0</v>
      </c>
      <c r="I258" s="43"/>
      <c r="J258" s="43"/>
      <c r="K258" s="43"/>
    </row>
    <row r="259" spans="1:11" s="44" customFormat="1" ht="18" hidden="1">
      <c r="A259" s="60" t="s">
        <v>90</v>
      </c>
      <c r="B259" s="86" t="s">
        <v>255</v>
      </c>
      <c r="C259" s="87" t="s">
        <v>257</v>
      </c>
      <c r="D259" s="88" t="s">
        <v>277</v>
      </c>
      <c r="E259" s="61">
        <v>540</v>
      </c>
      <c r="F259" s="62"/>
      <c r="G259" s="63"/>
      <c r="H259" s="11">
        <f>H260</f>
        <v>0</v>
      </c>
      <c r="I259" s="43"/>
      <c r="J259" s="43"/>
      <c r="K259" s="43"/>
    </row>
    <row r="260" spans="1:11" s="44" customFormat="1" ht="18" hidden="1">
      <c r="A260" s="60" t="s">
        <v>21</v>
      </c>
      <c r="B260" s="86" t="s">
        <v>255</v>
      </c>
      <c r="C260" s="87" t="s">
        <v>257</v>
      </c>
      <c r="D260" s="88" t="s">
        <v>277</v>
      </c>
      <c r="E260" s="61">
        <v>540</v>
      </c>
      <c r="F260" s="62" t="s">
        <v>80</v>
      </c>
      <c r="G260" s="63" t="s">
        <v>142</v>
      </c>
      <c r="H260" s="11">
        <f>'Прил.5-Ведомств-2014.'!J51</f>
        <v>0</v>
      </c>
      <c r="I260" s="43"/>
      <c r="J260" s="43"/>
      <c r="K260" s="43"/>
    </row>
    <row r="261" spans="1:11" s="44" customFormat="1" ht="0.75" hidden="1" customHeight="1">
      <c r="A261" s="60" t="s">
        <v>278</v>
      </c>
      <c r="B261" s="86" t="s">
        <v>255</v>
      </c>
      <c r="C261" s="87" t="s">
        <v>257</v>
      </c>
      <c r="D261" s="88" t="s">
        <v>279</v>
      </c>
      <c r="E261" s="61"/>
      <c r="F261" s="62"/>
      <c r="G261" s="63"/>
      <c r="H261" s="11">
        <f>H262</f>
        <v>0</v>
      </c>
      <c r="I261" s="43"/>
      <c r="J261" s="43"/>
      <c r="K261" s="43"/>
    </row>
    <row r="262" spans="1:11" s="44" customFormat="1" ht="18" hidden="1">
      <c r="A262" s="60" t="s">
        <v>90</v>
      </c>
      <c r="B262" s="86" t="s">
        <v>255</v>
      </c>
      <c r="C262" s="87" t="s">
        <v>257</v>
      </c>
      <c r="D262" s="88" t="s">
        <v>279</v>
      </c>
      <c r="E262" s="61">
        <v>540</v>
      </c>
      <c r="F262" s="62"/>
      <c r="G262" s="63"/>
      <c r="H262" s="11">
        <f>H263</f>
        <v>0</v>
      </c>
      <c r="I262" s="43"/>
      <c r="J262" s="43"/>
      <c r="K262" s="43"/>
    </row>
    <row r="263" spans="1:11" s="44" customFormat="1" ht="18" hidden="1">
      <c r="A263" s="60" t="s">
        <v>23</v>
      </c>
      <c r="B263" s="86" t="s">
        <v>255</v>
      </c>
      <c r="C263" s="87" t="s">
        <v>257</v>
      </c>
      <c r="D263" s="88" t="s">
        <v>279</v>
      </c>
      <c r="E263" s="61">
        <v>540</v>
      </c>
      <c r="F263" s="62" t="s">
        <v>80</v>
      </c>
      <c r="G263" s="63" t="s">
        <v>218</v>
      </c>
      <c r="H263" s="11">
        <f>'Прил.5-Ведомств-2014.'!J76</f>
        <v>0</v>
      </c>
      <c r="I263" s="43"/>
      <c r="J263" s="43"/>
      <c r="K263" s="43"/>
    </row>
    <row r="264" spans="1:11" s="44" customFormat="1" ht="2.25" hidden="1" customHeight="1">
      <c r="A264" s="60" t="s">
        <v>280</v>
      </c>
      <c r="B264" s="86" t="s">
        <v>255</v>
      </c>
      <c r="C264" s="87" t="s">
        <v>257</v>
      </c>
      <c r="D264" s="88" t="s">
        <v>281</v>
      </c>
      <c r="E264" s="61"/>
      <c r="F264" s="62"/>
      <c r="G264" s="63"/>
      <c r="H264" s="11">
        <f>H265</f>
        <v>0</v>
      </c>
      <c r="I264" s="43"/>
      <c r="J264" s="43"/>
      <c r="K264" s="43"/>
    </row>
    <row r="265" spans="1:11" s="44" customFormat="1" ht="27" hidden="1" customHeight="1">
      <c r="A265" s="60" t="s">
        <v>90</v>
      </c>
      <c r="B265" s="86" t="s">
        <v>255</v>
      </c>
      <c r="C265" s="87" t="s">
        <v>257</v>
      </c>
      <c r="D265" s="88" t="s">
        <v>281</v>
      </c>
      <c r="E265" s="61">
        <v>540</v>
      </c>
      <c r="F265" s="62"/>
      <c r="G265" s="63"/>
      <c r="H265" s="11">
        <f>H266</f>
        <v>0</v>
      </c>
      <c r="I265" s="43"/>
      <c r="J265" s="43"/>
      <c r="K265" s="43"/>
    </row>
    <row r="266" spans="1:11" s="44" customFormat="1" ht="56.25" hidden="1" customHeight="1">
      <c r="A266" s="60" t="s">
        <v>23</v>
      </c>
      <c r="B266" s="86" t="s">
        <v>255</v>
      </c>
      <c r="C266" s="87" t="s">
        <v>257</v>
      </c>
      <c r="D266" s="88" t="s">
        <v>281</v>
      </c>
      <c r="E266" s="61">
        <v>540</v>
      </c>
      <c r="F266" s="62" t="s">
        <v>80</v>
      </c>
      <c r="G266" s="63" t="s">
        <v>218</v>
      </c>
      <c r="H266" s="11">
        <f>'Прил.5-Ведомств-2014.'!J78</f>
        <v>0</v>
      </c>
      <c r="I266" s="43"/>
      <c r="J266" s="43"/>
      <c r="K266" s="43"/>
    </row>
    <row r="267" spans="1:11" s="44" customFormat="1" ht="150" hidden="1" customHeight="1">
      <c r="A267" s="60" t="s">
        <v>282</v>
      </c>
      <c r="B267" s="86" t="s">
        <v>255</v>
      </c>
      <c r="C267" s="87" t="s">
        <v>257</v>
      </c>
      <c r="D267" s="88" t="s">
        <v>283</v>
      </c>
      <c r="E267" s="61"/>
      <c r="F267" s="62"/>
      <c r="G267" s="63"/>
      <c r="H267" s="11">
        <f>H268</f>
        <v>0</v>
      </c>
      <c r="I267" s="43"/>
      <c r="J267" s="43"/>
      <c r="K267" s="43"/>
    </row>
    <row r="268" spans="1:11" s="44" customFormat="1" ht="27" hidden="1" customHeight="1">
      <c r="A268" s="60" t="s">
        <v>90</v>
      </c>
      <c r="B268" s="86" t="s">
        <v>255</v>
      </c>
      <c r="C268" s="87" t="s">
        <v>257</v>
      </c>
      <c r="D268" s="88" t="s">
        <v>283</v>
      </c>
      <c r="E268" s="61">
        <v>540</v>
      </c>
      <c r="F268" s="62"/>
      <c r="G268" s="63"/>
      <c r="H268" s="11">
        <f>H269</f>
        <v>0</v>
      </c>
      <c r="I268" s="43"/>
      <c r="J268" s="43"/>
      <c r="K268" s="43"/>
    </row>
    <row r="269" spans="1:11" s="44" customFormat="1" ht="0.75" hidden="1" customHeight="1">
      <c r="A269" s="60" t="s">
        <v>284</v>
      </c>
      <c r="B269" s="86" t="s">
        <v>255</v>
      </c>
      <c r="C269" s="87" t="s">
        <v>257</v>
      </c>
      <c r="D269" s="88" t="s">
        <v>283</v>
      </c>
      <c r="E269" s="61">
        <v>540</v>
      </c>
      <c r="F269" s="62" t="s">
        <v>113</v>
      </c>
      <c r="G269" s="63" t="s">
        <v>128</v>
      </c>
      <c r="H269" s="11">
        <f>'Прил.5-Ведомств-2014.'!J104</f>
        <v>0</v>
      </c>
      <c r="I269" s="43"/>
      <c r="J269" s="43"/>
      <c r="K269" s="43"/>
    </row>
    <row r="270" spans="1:11" s="44" customFormat="1" ht="126">
      <c r="A270" s="60" t="s">
        <v>285</v>
      </c>
      <c r="B270" s="86" t="s">
        <v>255</v>
      </c>
      <c r="C270" s="87" t="s">
        <v>257</v>
      </c>
      <c r="D270" s="88" t="s">
        <v>286</v>
      </c>
      <c r="E270" s="61"/>
      <c r="F270" s="62"/>
      <c r="G270" s="63"/>
      <c r="H270" s="11">
        <f>H271</f>
        <v>257.60000000000002</v>
      </c>
      <c r="I270" s="43"/>
      <c r="J270" s="43"/>
      <c r="K270" s="43"/>
    </row>
    <row r="271" spans="1:11" s="44" customFormat="1" ht="18">
      <c r="A271" s="60"/>
      <c r="B271" s="86" t="s">
        <v>255</v>
      </c>
      <c r="C271" s="87" t="s">
        <v>257</v>
      </c>
      <c r="D271" s="88" t="s">
        <v>286</v>
      </c>
      <c r="E271" s="61"/>
      <c r="F271" s="62"/>
      <c r="G271" s="63"/>
      <c r="H271" s="11">
        <f>H272</f>
        <v>257.60000000000002</v>
      </c>
      <c r="I271" s="43"/>
      <c r="J271" s="43"/>
      <c r="K271" s="43"/>
    </row>
    <row r="272" spans="1:11" s="44" customFormat="1" ht="18" customHeight="1">
      <c r="A272" s="60" t="s">
        <v>43</v>
      </c>
      <c r="B272" s="86" t="s">
        <v>255</v>
      </c>
      <c r="C272" s="87" t="s">
        <v>257</v>
      </c>
      <c r="D272" s="88" t="s">
        <v>286</v>
      </c>
      <c r="E272" s="61">
        <v>244</v>
      </c>
      <c r="F272" s="62" t="s">
        <v>84</v>
      </c>
      <c r="G272" s="63" t="s">
        <v>80</v>
      </c>
      <c r="H272" s="11">
        <v>257.60000000000002</v>
      </c>
      <c r="I272" s="43"/>
      <c r="J272" s="43"/>
      <c r="K272" s="43"/>
    </row>
    <row r="273" spans="1:11" s="44" customFormat="1" ht="90" hidden="1">
      <c r="A273" s="60" t="s">
        <v>287</v>
      </c>
      <c r="B273" s="86" t="s">
        <v>255</v>
      </c>
      <c r="C273" s="87" t="s">
        <v>257</v>
      </c>
      <c r="D273" s="88" t="s">
        <v>288</v>
      </c>
      <c r="E273" s="61"/>
      <c r="F273" s="149"/>
      <c r="G273" s="63"/>
      <c r="H273" s="11">
        <f>H274</f>
        <v>0</v>
      </c>
      <c r="I273" s="43"/>
      <c r="J273" s="43"/>
      <c r="K273" s="43"/>
    </row>
    <row r="274" spans="1:11" s="44" customFormat="1" ht="18" hidden="1">
      <c r="A274" s="60" t="s">
        <v>90</v>
      </c>
      <c r="B274" s="86" t="s">
        <v>255</v>
      </c>
      <c r="C274" s="87" t="s">
        <v>257</v>
      </c>
      <c r="D274" s="88" t="s">
        <v>288</v>
      </c>
      <c r="E274" s="61">
        <v>540</v>
      </c>
      <c r="F274" s="150"/>
      <c r="G274" s="63"/>
      <c r="H274" s="11">
        <f>H275</f>
        <v>0</v>
      </c>
      <c r="I274" s="43"/>
      <c r="J274" s="43"/>
      <c r="K274" s="43"/>
    </row>
    <row r="275" spans="1:11" s="44" customFormat="1" ht="51.75" hidden="1" customHeight="1">
      <c r="A275" s="60" t="s">
        <v>43</v>
      </c>
      <c r="B275" s="86" t="s">
        <v>255</v>
      </c>
      <c r="C275" s="87" t="s">
        <v>257</v>
      </c>
      <c r="D275" s="88" t="s">
        <v>288</v>
      </c>
      <c r="E275" s="61">
        <v>540</v>
      </c>
      <c r="F275" s="62" t="s">
        <v>84</v>
      </c>
      <c r="G275" s="63" t="s">
        <v>80</v>
      </c>
      <c r="H275" s="11">
        <f>'Прил.5-Ведомств-2014.'!J144</f>
        <v>0</v>
      </c>
      <c r="I275" s="43"/>
      <c r="J275" s="43"/>
      <c r="K275" s="43"/>
    </row>
    <row r="276" spans="1:11" s="44" customFormat="1" ht="90" hidden="1">
      <c r="A276" s="60" t="s">
        <v>289</v>
      </c>
      <c r="B276" s="86" t="s">
        <v>255</v>
      </c>
      <c r="C276" s="87" t="s">
        <v>257</v>
      </c>
      <c r="D276" s="88" t="s">
        <v>290</v>
      </c>
      <c r="E276" s="61"/>
      <c r="F276" s="149"/>
      <c r="G276" s="63"/>
      <c r="H276" s="11">
        <f>H277</f>
        <v>0</v>
      </c>
      <c r="I276" s="43"/>
      <c r="J276" s="43"/>
      <c r="K276" s="43"/>
    </row>
    <row r="277" spans="1:11" s="44" customFormat="1" ht="18" hidden="1">
      <c r="A277" s="60" t="s">
        <v>90</v>
      </c>
      <c r="B277" s="86" t="s">
        <v>255</v>
      </c>
      <c r="C277" s="87" t="s">
        <v>257</v>
      </c>
      <c r="D277" s="88" t="s">
        <v>290</v>
      </c>
      <c r="E277" s="61">
        <v>540</v>
      </c>
      <c r="F277" s="150"/>
      <c r="G277" s="63"/>
      <c r="H277" s="11">
        <f>H278</f>
        <v>0</v>
      </c>
      <c r="I277" s="43"/>
      <c r="J277" s="43"/>
      <c r="K277" s="43"/>
    </row>
    <row r="278" spans="1:11" s="44" customFormat="1" ht="45.75" customHeight="1">
      <c r="A278" s="60" t="s">
        <v>291</v>
      </c>
      <c r="B278" s="86" t="s">
        <v>255</v>
      </c>
      <c r="C278" s="87" t="s">
        <v>257</v>
      </c>
      <c r="D278" s="88" t="s">
        <v>292</v>
      </c>
      <c r="E278" s="61">
        <v>121</v>
      </c>
      <c r="F278" s="62" t="s">
        <v>85</v>
      </c>
      <c r="G278" s="63" t="s">
        <v>101</v>
      </c>
      <c r="H278" s="11">
        <f>'Прил.5-Ведомств-2014.'!J146</f>
        <v>0</v>
      </c>
      <c r="I278" s="43"/>
      <c r="J278" s="43"/>
      <c r="K278" s="43"/>
    </row>
    <row r="279" spans="1:11" s="44" customFormat="1" ht="90">
      <c r="A279" s="151" t="s">
        <v>293</v>
      </c>
      <c r="B279" s="82" t="s">
        <v>255</v>
      </c>
      <c r="C279" s="83" t="s">
        <v>257</v>
      </c>
      <c r="D279" s="84" t="s">
        <v>292</v>
      </c>
      <c r="E279" s="152"/>
      <c r="F279" s="153"/>
      <c r="G279" s="154"/>
      <c r="H279" s="85">
        <f>H280</f>
        <v>98.8</v>
      </c>
      <c r="I279" s="43"/>
      <c r="J279" s="43"/>
      <c r="K279" s="43"/>
    </row>
    <row r="280" spans="1:11" s="44" customFormat="1" ht="22.5" customHeight="1">
      <c r="A280" s="151" t="s">
        <v>90</v>
      </c>
      <c r="B280" s="82" t="s">
        <v>255</v>
      </c>
      <c r="C280" s="83" t="s">
        <v>257</v>
      </c>
      <c r="D280" s="84" t="s">
        <v>292</v>
      </c>
      <c r="E280" s="152"/>
      <c r="F280" s="155"/>
      <c r="G280" s="154"/>
      <c r="H280" s="85">
        <f>H281</f>
        <v>98.8</v>
      </c>
      <c r="I280" s="43"/>
      <c r="J280" s="43"/>
      <c r="K280" s="43"/>
    </row>
    <row r="281" spans="1:11" s="44" customFormat="1" ht="23.25" customHeight="1">
      <c r="A281" s="151" t="s">
        <v>291</v>
      </c>
      <c r="B281" s="82" t="s">
        <v>255</v>
      </c>
      <c r="C281" s="83" t="s">
        <v>257</v>
      </c>
      <c r="D281" s="84" t="s">
        <v>292</v>
      </c>
      <c r="E281" s="152">
        <v>121</v>
      </c>
      <c r="F281" s="156" t="s">
        <v>294</v>
      </c>
      <c r="G281" s="154" t="s">
        <v>101</v>
      </c>
      <c r="H281" s="85">
        <v>98.8</v>
      </c>
      <c r="I281" s="43"/>
      <c r="J281" s="43"/>
      <c r="K281" s="43"/>
    </row>
    <row r="282" spans="1:11" s="44" customFormat="1" ht="72">
      <c r="A282" s="60" t="s">
        <v>295</v>
      </c>
      <c r="B282" s="86" t="s">
        <v>255</v>
      </c>
      <c r="C282" s="87" t="s">
        <v>257</v>
      </c>
      <c r="D282" s="88" t="s">
        <v>296</v>
      </c>
      <c r="E282" s="61"/>
      <c r="F282" s="149"/>
      <c r="G282" s="63"/>
      <c r="H282" s="11">
        <f>H283</f>
        <v>250</v>
      </c>
      <c r="I282" s="43"/>
      <c r="J282" s="43"/>
      <c r="K282" s="43"/>
    </row>
    <row r="283" spans="1:11" s="44" customFormat="1" ht="18">
      <c r="A283" s="60" t="s">
        <v>90</v>
      </c>
      <c r="B283" s="86" t="s">
        <v>255</v>
      </c>
      <c r="C283" s="87" t="s">
        <v>257</v>
      </c>
      <c r="D283" s="88" t="s">
        <v>296</v>
      </c>
      <c r="E283" s="61"/>
      <c r="F283" s="150"/>
      <c r="G283" s="63"/>
      <c r="H283" s="11">
        <f>H284</f>
        <v>250</v>
      </c>
      <c r="I283" s="43"/>
      <c r="J283" s="43"/>
      <c r="K283" s="43"/>
    </row>
    <row r="284" spans="1:11" s="44" customFormat="1" ht="18">
      <c r="A284" s="60" t="s">
        <v>47</v>
      </c>
      <c r="B284" s="86" t="s">
        <v>255</v>
      </c>
      <c r="C284" s="87" t="s">
        <v>257</v>
      </c>
      <c r="D284" s="88" t="s">
        <v>296</v>
      </c>
      <c r="E284" s="61">
        <v>244</v>
      </c>
      <c r="F284" s="62" t="s">
        <v>84</v>
      </c>
      <c r="G284" s="63" t="s">
        <v>101</v>
      </c>
      <c r="H284" s="11">
        <v>250</v>
      </c>
      <c r="I284" s="43"/>
      <c r="J284" s="43"/>
      <c r="K284" s="43"/>
    </row>
    <row r="285" spans="1:11" s="44" customFormat="1" ht="90">
      <c r="A285" s="60" t="s">
        <v>297</v>
      </c>
      <c r="B285" s="86" t="s">
        <v>255</v>
      </c>
      <c r="C285" s="87" t="s">
        <v>257</v>
      </c>
      <c r="D285" s="88" t="s">
        <v>298</v>
      </c>
      <c r="E285" s="61"/>
      <c r="F285" s="149"/>
      <c r="G285" s="63"/>
      <c r="H285" s="11">
        <f>H286</f>
        <v>300</v>
      </c>
      <c r="I285" s="43"/>
      <c r="J285" s="43"/>
      <c r="K285" s="43"/>
    </row>
    <row r="286" spans="1:11" s="44" customFormat="1" ht="18">
      <c r="A286" s="60" t="s">
        <v>90</v>
      </c>
      <c r="B286" s="86" t="s">
        <v>255</v>
      </c>
      <c r="C286" s="87" t="s">
        <v>257</v>
      </c>
      <c r="D286" s="88" t="s">
        <v>298</v>
      </c>
      <c r="E286" s="61">
        <v>244</v>
      </c>
      <c r="F286" s="150"/>
      <c r="G286" s="63"/>
      <c r="H286" s="11">
        <f>H287</f>
        <v>300</v>
      </c>
      <c r="I286" s="43"/>
      <c r="J286" s="43"/>
      <c r="K286" s="43"/>
    </row>
    <row r="287" spans="1:11" s="44" customFormat="1" ht="18">
      <c r="A287" s="60" t="s">
        <v>47</v>
      </c>
      <c r="B287" s="86" t="s">
        <v>255</v>
      </c>
      <c r="C287" s="87" t="s">
        <v>257</v>
      </c>
      <c r="D287" s="88" t="s">
        <v>298</v>
      </c>
      <c r="E287" s="61">
        <v>244</v>
      </c>
      <c r="F287" s="62" t="s">
        <v>84</v>
      </c>
      <c r="G287" s="63" t="s">
        <v>101</v>
      </c>
      <c r="H287" s="11">
        <v>300</v>
      </c>
      <c r="I287" s="43"/>
      <c r="J287" s="43"/>
      <c r="K287" s="43"/>
    </row>
    <row r="288" spans="1:11" s="44" customFormat="1" ht="72">
      <c r="A288" s="60" t="s">
        <v>299</v>
      </c>
      <c r="B288" s="86" t="s">
        <v>255</v>
      </c>
      <c r="C288" s="87" t="s">
        <v>257</v>
      </c>
      <c r="D288" s="88" t="s">
        <v>300</v>
      </c>
      <c r="E288" s="61"/>
      <c r="F288" s="149"/>
      <c r="G288" s="63"/>
      <c r="H288" s="11">
        <f>H289</f>
        <v>416</v>
      </c>
      <c r="I288" s="43"/>
      <c r="J288" s="43"/>
      <c r="K288" s="43"/>
    </row>
    <row r="289" spans="1:11" s="44" customFormat="1" ht="18">
      <c r="A289" s="60" t="s">
        <v>90</v>
      </c>
      <c r="B289" s="86" t="s">
        <v>255</v>
      </c>
      <c r="C289" s="87" t="s">
        <v>257</v>
      </c>
      <c r="D289" s="88" t="s">
        <v>300</v>
      </c>
      <c r="E289" s="61">
        <v>244</v>
      </c>
      <c r="F289" s="150"/>
      <c r="G289" s="63"/>
      <c r="H289" s="11">
        <f>H290</f>
        <v>416</v>
      </c>
      <c r="I289" s="43"/>
      <c r="J289" s="43"/>
      <c r="K289" s="43"/>
    </row>
    <row r="290" spans="1:11" s="44" customFormat="1" ht="18">
      <c r="A290" s="60" t="s">
        <v>47</v>
      </c>
      <c r="B290" s="86" t="s">
        <v>255</v>
      </c>
      <c r="C290" s="87" t="s">
        <v>257</v>
      </c>
      <c r="D290" s="88" t="s">
        <v>300</v>
      </c>
      <c r="E290" s="61">
        <v>244</v>
      </c>
      <c r="F290" s="62" t="s">
        <v>84</v>
      </c>
      <c r="G290" s="63" t="s">
        <v>101</v>
      </c>
      <c r="H290" s="11">
        <v>416</v>
      </c>
      <c r="I290" s="43"/>
      <c r="J290" s="43"/>
      <c r="K290" s="43"/>
    </row>
    <row r="291" spans="1:11" s="44" customFormat="1" ht="72">
      <c r="A291" s="60" t="s">
        <v>301</v>
      </c>
      <c r="B291" s="86" t="s">
        <v>255</v>
      </c>
      <c r="C291" s="87" t="s">
        <v>257</v>
      </c>
      <c r="D291" s="88" t="s">
        <v>302</v>
      </c>
      <c r="E291" s="61"/>
      <c r="F291" s="149"/>
      <c r="G291" s="63"/>
      <c r="H291" s="11">
        <f>H292</f>
        <v>75</v>
      </c>
      <c r="I291" s="43"/>
      <c r="J291" s="43"/>
      <c r="K291" s="43"/>
    </row>
    <row r="292" spans="1:11" s="44" customFormat="1" ht="18">
      <c r="A292" s="60" t="s">
        <v>90</v>
      </c>
      <c r="B292" s="86" t="s">
        <v>255</v>
      </c>
      <c r="C292" s="87" t="s">
        <v>257</v>
      </c>
      <c r="D292" s="88" t="s">
        <v>302</v>
      </c>
      <c r="E292" s="61">
        <v>321</v>
      </c>
      <c r="F292" s="150"/>
      <c r="G292" s="63"/>
      <c r="H292" s="11">
        <f>H293</f>
        <v>75</v>
      </c>
      <c r="I292" s="43"/>
      <c r="J292" s="43"/>
      <c r="K292" s="43"/>
    </row>
    <row r="293" spans="1:11" s="44" customFormat="1" ht="18">
      <c r="A293" s="60" t="s">
        <v>59</v>
      </c>
      <c r="B293" s="86" t="s">
        <v>255</v>
      </c>
      <c r="C293" s="87" t="s">
        <v>257</v>
      </c>
      <c r="D293" s="88" t="s">
        <v>302</v>
      </c>
      <c r="E293" s="61">
        <v>321</v>
      </c>
      <c r="F293" s="150" t="s">
        <v>100</v>
      </c>
      <c r="G293" s="63" t="s">
        <v>80</v>
      </c>
      <c r="H293" s="11">
        <v>75</v>
      </c>
      <c r="I293" s="43"/>
      <c r="J293" s="43"/>
      <c r="K293" s="43"/>
    </row>
    <row r="294" spans="1:11" s="44" customFormat="1" ht="1.5" hidden="1" customHeight="1">
      <c r="A294" s="60" t="s">
        <v>303</v>
      </c>
      <c r="B294" s="86" t="s">
        <v>255</v>
      </c>
      <c r="C294" s="87" t="s">
        <v>257</v>
      </c>
      <c r="D294" s="88" t="s">
        <v>304</v>
      </c>
      <c r="E294" s="61"/>
      <c r="F294" s="149"/>
      <c r="G294" s="63"/>
      <c r="H294" s="11">
        <f>H295</f>
        <v>0</v>
      </c>
      <c r="I294" s="43"/>
      <c r="J294" s="43"/>
      <c r="K294" s="43"/>
    </row>
    <row r="295" spans="1:11" s="44" customFormat="1" ht="18" hidden="1">
      <c r="A295" s="60" t="s">
        <v>90</v>
      </c>
      <c r="B295" s="86" t="s">
        <v>255</v>
      </c>
      <c r="C295" s="87" t="s">
        <v>257</v>
      </c>
      <c r="D295" s="88" t="s">
        <v>304</v>
      </c>
      <c r="E295" s="61">
        <v>540</v>
      </c>
      <c r="F295" s="150"/>
      <c r="G295" s="63"/>
      <c r="H295" s="11">
        <f>H296</f>
        <v>0</v>
      </c>
      <c r="I295" s="43"/>
      <c r="J295" s="43"/>
      <c r="K295" s="43"/>
    </row>
    <row r="296" spans="1:11" s="44" customFormat="1" ht="18" hidden="1">
      <c r="A296" s="60" t="s">
        <v>61</v>
      </c>
      <c r="B296" s="86" t="s">
        <v>255</v>
      </c>
      <c r="C296" s="87" t="s">
        <v>257</v>
      </c>
      <c r="D296" s="88" t="s">
        <v>304</v>
      </c>
      <c r="E296" s="61">
        <v>540</v>
      </c>
      <c r="F296" s="150" t="s">
        <v>100</v>
      </c>
      <c r="G296" s="63" t="s">
        <v>101</v>
      </c>
      <c r="H296" s="11">
        <f>'Прил.5-Ведомств-2014.'!J245</f>
        <v>0</v>
      </c>
      <c r="I296" s="43"/>
      <c r="J296" s="43"/>
      <c r="K296" s="43"/>
    </row>
    <row r="297" spans="1:11" s="44" customFormat="1" ht="90" hidden="1">
      <c r="A297" s="60" t="s">
        <v>305</v>
      </c>
      <c r="B297" s="86" t="s">
        <v>255</v>
      </c>
      <c r="C297" s="87" t="s">
        <v>257</v>
      </c>
      <c r="D297" s="88" t="s">
        <v>306</v>
      </c>
      <c r="E297" s="61"/>
      <c r="F297" s="149"/>
      <c r="G297" s="63"/>
      <c r="H297" s="11">
        <f>H298</f>
        <v>0</v>
      </c>
      <c r="I297" s="43"/>
      <c r="J297" s="43"/>
      <c r="K297" s="43"/>
    </row>
    <row r="298" spans="1:11" s="44" customFormat="1" ht="18" hidden="1">
      <c r="A298" s="60" t="s">
        <v>90</v>
      </c>
      <c r="B298" s="86" t="s">
        <v>255</v>
      </c>
      <c r="C298" s="87" t="s">
        <v>257</v>
      </c>
      <c r="D298" s="88" t="s">
        <v>306</v>
      </c>
      <c r="E298" s="61">
        <v>540</v>
      </c>
      <c r="F298" s="150"/>
      <c r="G298" s="63"/>
      <c r="H298" s="11">
        <f>H299</f>
        <v>0</v>
      </c>
      <c r="I298" s="43"/>
      <c r="J298" s="43"/>
      <c r="K298" s="43"/>
    </row>
    <row r="299" spans="1:11" s="44" customFormat="1" ht="23.25" hidden="1" customHeight="1">
      <c r="A299" s="60" t="s">
        <v>45</v>
      </c>
      <c r="B299" s="86" t="s">
        <v>255</v>
      </c>
      <c r="C299" s="87" t="s">
        <v>257</v>
      </c>
      <c r="D299" s="88" t="s">
        <v>306</v>
      </c>
      <c r="E299" s="61">
        <v>540</v>
      </c>
      <c r="F299" s="62" t="s">
        <v>84</v>
      </c>
      <c r="G299" s="63" t="s">
        <v>85</v>
      </c>
      <c r="H299" s="11">
        <f>'Прил.5-Ведомств-2014.'!J167</f>
        <v>0</v>
      </c>
      <c r="I299" s="43"/>
      <c r="J299" s="43"/>
      <c r="K299" s="43"/>
    </row>
    <row r="300" spans="1:11" s="44" customFormat="1" ht="18.75" customHeight="1">
      <c r="A300" s="373" t="s">
        <v>307</v>
      </c>
      <c r="B300" s="373"/>
      <c r="C300" s="373"/>
      <c r="D300" s="373"/>
      <c r="E300" s="373"/>
      <c r="F300" s="373"/>
      <c r="G300" s="373"/>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3.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67</v>
      </c>
    </row>
    <row r="3" spans="1:326">
      <c r="H3" s="4" t="s">
        <v>3</v>
      </c>
    </row>
    <row r="4" spans="1:326">
      <c r="B4" s="19"/>
      <c r="C4" s="19"/>
      <c r="D4" s="19"/>
      <c r="E4" s="19"/>
      <c r="H4" s="4" t="s">
        <v>4</v>
      </c>
    </row>
    <row r="5" spans="1:326">
      <c r="A5" s="2" t="s">
        <v>5</v>
      </c>
      <c r="H5" s="6" t="s">
        <v>68</v>
      </c>
    </row>
    <row r="6" spans="1:326">
      <c r="B6" s="3"/>
      <c r="C6" s="3"/>
      <c r="D6" s="3"/>
      <c r="H6" s="6" t="s">
        <v>308</v>
      </c>
    </row>
    <row r="7" spans="1:326" ht="95.25" customHeight="1">
      <c r="A7" s="374" t="s">
        <v>309</v>
      </c>
      <c r="B7" s="374"/>
      <c r="C7" s="374"/>
      <c r="D7" s="374"/>
      <c r="E7" s="374"/>
      <c r="F7" s="374"/>
      <c r="G7" s="374"/>
      <c r="H7" s="374"/>
    </row>
    <row r="8" spans="1:326">
      <c r="B8" s="3"/>
      <c r="C8" s="3"/>
      <c r="D8" s="3"/>
    </row>
    <row r="9" spans="1:326" s="172" customFormat="1" ht="25.5" customHeight="1">
      <c r="A9" s="7" t="s">
        <v>70</v>
      </c>
      <c r="B9" s="170" t="s">
        <v>73</v>
      </c>
      <c r="C9" s="171" t="s">
        <v>310</v>
      </c>
      <c r="D9" s="375" t="s">
        <v>71</v>
      </c>
      <c r="E9" s="375"/>
      <c r="F9" s="375"/>
      <c r="G9" s="7" t="s">
        <v>72</v>
      </c>
      <c r="H9" s="8" t="s">
        <v>8</v>
      </c>
      <c r="J9" s="173"/>
    </row>
    <row r="10" spans="1:326" s="177" customFormat="1" ht="13.2">
      <c r="A10" s="7" t="s">
        <v>9</v>
      </c>
      <c r="B10" s="170" t="s">
        <v>76</v>
      </c>
      <c r="C10" s="171"/>
      <c r="D10" s="174"/>
      <c r="E10" s="175">
        <v>3</v>
      </c>
      <c r="F10" s="176"/>
      <c r="G10" s="7" t="s">
        <v>77</v>
      </c>
      <c r="H10" s="7">
        <v>5</v>
      </c>
      <c r="J10" s="178"/>
    </row>
    <row r="11" spans="1:326" s="189" customFormat="1" ht="18">
      <c r="A11" s="179" t="s">
        <v>11</v>
      </c>
      <c r="B11" s="180" t="s">
        <v>80</v>
      </c>
      <c r="C11" s="181" t="s">
        <v>311</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246</v>
      </c>
      <c r="B12" s="190" t="s">
        <v>80</v>
      </c>
      <c r="C12" s="144" t="s">
        <v>101</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237</v>
      </c>
      <c r="B13" s="190" t="s">
        <v>80</v>
      </c>
      <c r="C13" s="144" t="s">
        <v>101</v>
      </c>
      <c r="D13" s="196" t="s">
        <v>238</v>
      </c>
      <c r="E13" s="197" t="s">
        <v>81</v>
      </c>
      <c r="F13" s="198" t="s">
        <v>82</v>
      </c>
      <c r="G13" s="142"/>
      <c r="H13" s="199">
        <f>H14</f>
        <v>75</v>
      </c>
      <c r="J13" s="188"/>
    </row>
    <row r="14" spans="1:326" s="189" customFormat="1" ht="17.399999999999999">
      <c r="A14" s="157" t="s">
        <v>242</v>
      </c>
      <c r="B14" s="190" t="s">
        <v>80</v>
      </c>
      <c r="C14" s="144" t="s">
        <v>101</v>
      </c>
      <c r="D14" s="196" t="s">
        <v>238</v>
      </c>
      <c r="E14" s="197" t="s">
        <v>10</v>
      </c>
      <c r="F14" s="198" t="s">
        <v>82</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244</v>
      </c>
      <c r="B15" s="150" t="s">
        <v>80</v>
      </c>
      <c r="C15" s="63" t="s">
        <v>101</v>
      </c>
      <c r="D15" s="59" t="s">
        <v>238</v>
      </c>
      <c r="E15" s="87" t="s">
        <v>10</v>
      </c>
      <c r="F15" s="92" t="s">
        <v>245</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170</v>
      </c>
      <c r="B16" s="150" t="s">
        <v>80</v>
      </c>
      <c r="C16" s="63" t="s">
        <v>101</v>
      </c>
      <c r="D16" s="59" t="s">
        <v>238</v>
      </c>
      <c r="E16" s="87" t="s">
        <v>10</v>
      </c>
      <c r="F16" s="92" t="s">
        <v>245</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166</v>
      </c>
      <c r="B17" s="150" t="s">
        <v>80</v>
      </c>
      <c r="C17" s="63" t="s">
        <v>101</v>
      </c>
      <c r="D17" s="59" t="s">
        <v>238</v>
      </c>
      <c r="E17" s="87" t="s">
        <v>10</v>
      </c>
      <c r="F17" s="92" t="s">
        <v>245</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312</v>
      </c>
      <c r="B18" s="190" t="s">
        <v>80</v>
      </c>
      <c r="C18" s="144" t="s">
        <v>113</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313</v>
      </c>
      <c r="B19" s="190" t="s">
        <v>80</v>
      </c>
      <c r="C19" s="144" t="s">
        <v>113</v>
      </c>
      <c r="D19" s="98" t="s">
        <v>314</v>
      </c>
      <c r="E19" s="95" t="s">
        <v>81</v>
      </c>
      <c r="F19" s="99" t="s">
        <v>82</v>
      </c>
      <c r="G19" s="142"/>
      <c r="H19" s="199">
        <f>H20</f>
        <v>25</v>
      </c>
      <c r="J19" s="188"/>
    </row>
    <row r="20" spans="1:326" s="189" customFormat="1" ht="79.5" hidden="1" customHeight="1">
      <c r="A20" s="93" t="s">
        <v>315</v>
      </c>
      <c r="B20" s="190" t="s">
        <v>80</v>
      </c>
      <c r="C20" s="144" t="s">
        <v>113</v>
      </c>
      <c r="D20" s="98" t="s">
        <v>159</v>
      </c>
      <c r="E20" s="95" t="s">
        <v>9</v>
      </c>
      <c r="F20" s="99" t="s">
        <v>82</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227</v>
      </c>
      <c r="B21" s="150" t="s">
        <v>80</v>
      </c>
      <c r="C21" s="63" t="s">
        <v>113</v>
      </c>
      <c r="D21" s="59" t="s">
        <v>314</v>
      </c>
      <c r="E21" s="87" t="s">
        <v>9</v>
      </c>
      <c r="F21" s="92" t="s">
        <v>82</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316</v>
      </c>
      <c r="B22" s="150" t="s">
        <v>80</v>
      </c>
      <c r="C22" s="63" t="s">
        <v>113</v>
      </c>
      <c r="D22" s="59" t="s">
        <v>314</v>
      </c>
      <c r="E22" s="87" t="s">
        <v>9</v>
      </c>
      <c r="F22" s="92" t="s">
        <v>245</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166</v>
      </c>
      <c r="B23" s="150" t="s">
        <v>80</v>
      </c>
      <c r="C23" s="63" t="s">
        <v>113</v>
      </c>
      <c r="D23" s="59" t="s">
        <v>314</v>
      </c>
      <c r="E23" s="87" t="s">
        <v>9</v>
      </c>
      <c r="F23" s="92" t="s">
        <v>245</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166</v>
      </c>
      <c r="B24" s="150" t="s">
        <v>80</v>
      </c>
      <c r="C24" s="63" t="s">
        <v>113</v>
      </c>
      <c r="D24" s="59" t="s">
        <v>159</v>
      </c>
      <c r="E24" s="87" t="s">
        <v>9</v>
      </c>
      <c r="F24" s="92" t="s">
        <v>168</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317</v>
      </c>
      <c r="B25" s="150" t="s">
        <v>80</v>
      </c>
      <c r="C25" s="63" t="s">
        <v>113</v>
      </c>
      <c r="D25" s="59" t="s">
        <v>159</v>
      </c>
      <c r="E25" s="87" t="s">
        <v>9</v>
      </c>
      <c r="F25" s="92" t="s">
        <v>172</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169</v>
      </c>
      <c r="B26" s="150" t="s">
        <v>80</v>
      </c>
      <c r="C26" s="63" t="s">
        <v>113</v>
      </c>
      <c r="D26" s="59" t="s">
        <v>159</v>
      </c>
      <c r="E26" s="87" t="s">
        <v>9</v>
      </c>
      <c r="F26" s="92" t="s">
        <v>172</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166</v>
      </c>
      <c r="B27" s="150" t="s">
        <v>80</v>
      </c>
      <c r="C27" s="63" t="s">
        <v>113</v>
      </c>
      <c r="D27" s="59" t="s">
        <v>159</v>
      </c>
      <c r="E27" s="87" t="s">
        <v>9</v>
      </c>
      <c r="F27" s="92" t="s">
        <v>172</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318</v>
      </c>
      <c r="B28" s="190" t="s">
        <v>80</v>
      </c>
      <c r="C28" s="144" t="s">
        <v>113</v>
      </c>
      <c r="D28" s="196" t="s">
        <v>238</v>
      </c>
      <c r="E28" s="197" t="s">
        <v>81</v>
      </c>
      <c r="F28" s="198" t="s">
        <v>82</v>
      </c>
      <c r="G28" s="142"/>
      <c r="H28" s="199">
        <f>H29+H32</f>
        <v>4162.7</v>
      </c>
      <c r="J28" s="188"/>
    </row>
    <row r="29" spans="1:326" s="189" customFormat="1" ht="52.2">
      <c r="A29" s="157" t="s">
        <v>239</v>
      </c>
      <c r="B29" s="190" t="s">
        <v>80</v>
      </c>
      <c r="C29" s="144" t="s">
        <v>113</v>
      </c>
      <c r="D29" s="196" t="s">
        <v>238</v>
      </c>
      <c r="E29" s="197" t="s">
        <v>76</v>
      </c>
      <c r="F29" s="198" t="s">
        <v>82</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240</v>
      </c>
      <c r="B30" s="150" t="s">
        <v>80</v>
      </c>
      <c r="C30" s="63" t="s">
        <v>113</v>
      </c>
      <c r="D30" s="205" t="s">
        <v>238</v>
      </c>
      <c r="E30" s="206" t="s">
        <v>76</v>
      </c>
      <c r="F30" s="207" t="s">
        <v>241</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169</v>
      </c>
      <c r="B31" s="150" t="s">
        <v>80</v>
      </c>
      <c r="C31" s="63" t="s">
        <v>113</v>
      </c>
      <c r="D31" s="205" t="s">
        <v>238</v>
      </c>
      <c r="E31" s="206" t="s">
        <v>76</v>
      </c>
      <c r="F31" s="207" t="s">
        <v>241</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242</v>
      </c>
      <c r="B32" s="190" t="s">
        <v>80</v>
      </c>
      <c r="C32" s="144" t="s">
        <v>113</v>
      </c>
      <c r="D32" s="196" t="s">
        <v>238</v>
      </c>
      <c r="E32" s="197" t="s">
        <v>10</v>
      </c>
      <c r="F32" s="198" t="s">
        <v>82</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243</v>
      </c>
      <c r="B33" s="150" t="s">
        <v>80</v>
      </c>
      <c r="C33" s="63" t="s">
        <v>113</v>
      </c>
      <c r="D33" s="205" t="s">
        <v>238</v>
      </c>
      <c r="E33" s="206" t="s">
        <v>10</v>
      </c>
      <c r="F33" s="207" t="s">
        <v>241</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169</v>
      </c>
      <c r="B34" s="150" t="s">
        <v>80</v>
      </c>
      <c r="C34" s="63" t="s">
        <v>113</v>
      </c>
      <c r="D34" s="205" t="s">
        <v>238</v>
      </c>
      <c r="E34" s="206" t="s">
        <v>10</v>
      </c>
      <c r="F34" s="207" t="s">
        <v>241</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244</v>
      </c>
      <c r="B35" s="150" t="s">
        <v>80</v>
      </c>
      <c r="C35" s="63" t="s">
        <v>113</v>
      </c>
      <c r="D35" s="205" t="s">
        <v>238</v>
      </c>
      <c r="E35" s="206" t="s">
        <v>10</v>
      </c>
      <c r="F35" s="207" t="s">
        <v>245</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170</v>
      </c>
      <c r="B36" s="150" t="s">
        <v>80</v>
      </c>
      <c r="C36" s="63" t="s">
        <v>113</v>
      </c>
      <c r="D36" s="205" t="s">
        <v>238</v>
      </c>
      <c r="E36" s="206" t="s">
        <v>10</v>
      </c>
      <c r="F36" s="207" t="s">
        <v>245</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166</v>
      </c>
      <c r="B37" s="150" t="s">
        <v>80</v>
      </c>
      <c r="C37" s="63" t="s">
        <v>113</v>
      </c>
      <c r="D37" s="205" t="s">
        <v>238</v>
      </c>
      <c r="E37" s="206" t="s">
        <v>10</v>
      </c>
      <c r="F37" s="207" t="s">
        <v>245</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247</v>
      </c>
      <c r="B38" s="150" t="s">
        <v>80</v>
      </c>
      <c r="C38" s="63" t="s">
        <v>113</v>
      </c>
      <c r="D38" s="205" t="s">
        <v>238</v>
      </c>
      <c r="E38" s="206" t="s">
        <v>10</v>
      </c>
      <c r="F38" s="207" t="s">
        <v>245</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319</v>
      </c>
      <c r="B39" s="209" t="s">
        <v>80</v>
      </c>
      <c r="C39" s="210" t="s">
        <v>113</v>
      </c>
      <c r="D39" s="211" t="s">
        <v>238</v>
      </c>
      <c r="E39" s="212" t="s">
        <v>10</v>
      </c>
      <c r="F39" s="213" t="s">
        <v>249</v>
      </c>
      <c r="G39" s="214"/>
      <c r="H39" s="215">
        <f>H40</f>
        <v>0</v>
      </c>
      <c r="J39" s="202"/>
    </row>
    <row r="40" spans="1:326" s="203" customFormat="1" ht="18">
      <c r="A40" s="204" t="s">
        <v>90</v>
      </c>
      <c r="B40" s="150" t="s">
        <v>80</v>
      </c>
      <c r="C40" s="63" t="s">
        <v>113</v>
      </c>
      <c r="D40" s="205" t="s">
        <v>238</v>
      </c>
      <c r="E40" s="206" t="s">
        <v>10</v>
      </c>
      <c r="F40" s="207" t="s">
        <v>249</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17</v>
      </c>
      <c r="B41" s="190" t="s">
        <v>80</v>
      </c>
      <c r="C41" s="144" t="s">
        <v>149</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318</v>
      </c>
      <c r="B42" s="190" t="s">
        <v>80</v>
      </c>
      <c r="C42" s="144" t="s">
        <v>149</v>
      </c>
      <c r="D42" s="196" t="s">
        <v>238</v>
      </c>
      <c r="E42" s="197" t="s">
        <v>81</v>
      </c>
      <c r="F42" s="198" t="s">
        <v>82</v>
      </c>
      <c r="G42" s="142"/>
      <c r="H42" s="199">
        <f>H43</f>
        <v>130.30000000000001</v>
      </c>
      <c r="J42" s="188"/>
    </row>
    <row r="43" spans="1:326" s="189" customFormat="1" ht="17.399999999999999">
      <c r="A43" s="157" t="s">
        <v>242</v>
      </c>
      <c r="B43" s="190" t="s">
        <v>80</v>
      </c>
      <c r="C43" s="144" t="s">
        <v>149</v>
      </c>
      <c r="D43" s="196" t="s">
        <v>238</v>
      </c>
      <c r="E43" s="197" t="s">
        <v>10</v>
      </c>
      <c r="F43" s="198" t="s">
        <v>82</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250</v>
      </c>
      <c r="B44" s="209" t="s">
        <v>80</v>
      </c>
      <c r="C44" s="210" t="s">
        <v>149</v>
      </c>
      <c r="D44" s="211" t="s">
        <v>238</v>
      </c>
      <c r="E44" s="212" t="s">
        <v>10</v>
      </c>
      <c r="F44" s="213">
        <v>4001</v>
      </c>
      <c r="G44" s="214"/>
      <c r="H44" s="216">
        <f>H45</f>
        <v>0</v>
      </c>
      <c r="J44" s="202"/>
    </row>
    <row r="45" spans="1:326" s="201" customFormat="1" ht="18">
      <c r="A45" s="204" t="s">
        <v>90</v>
      </c>
      <c r="B45" s="150" t="s">
        <v>80</v>
      </c>
      <c r="C45" s="63" t="s">
        <v>149</v>
      </c>
      <c r="D45" s="205" t="s">
        <v>238</v>
      </c>
      <c r="E45" s="206" t="s">
        <v>10</v>
      </c>
      <c r="F45" s="207">
        <v>4001</v>
      </c>
      <c r="G45" s="61">
        <v>251</v>
      </c>
      <c r="H45" s="217"/>
      <c r="J45" s="202"/>
    </row>
    <row r="46" spans="1:326" s="187" customFormat="1" ht="36">
      <c r="A46" s="208" t="s">
        <v>253</v>
      </c>
      <c r="B46" s="209" t="s">
        <v>80</v>
      </c>
      <c r="C46" s="210" t="s">
        <v>149</v>
      </c>
      <c r="D46" s="211" t="s">
        <v>238</v>
      </c>
      <c r="E46" s="212" t="s">
        <v>10</v>
      </c>
      <c r="F46" s="213">
        <v>4001</v>
      </c>
      <c r="G46" s="214"/>
      <c r="H46" s="216">
        <f>H47</f>
        <v>130.30000000000001</v>
      </c>
    </row>
    <row r="47" spans="1:326" s="203" customFormat="1" ht="42.75" customHeight="1">
      <c r="A47" s="204" t="s">
        <v>90</v>
      </c>
      <c r="B47" s="150" t="s">
        <v>80</v>
      </c>
      <c r="C47" s="63" t="s">
        <v>149</v>
      </c>
      <c r="D47" s="205" t="s">
        <v>238</v>
      </c>
      <c r="E47" s="206" t="s">
        <v>10</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19</v>
      </c>
      <c r="B48" s="190" t="s">
        <v>80</v>
      </c>
      <c r="C48" s="144" t="s">
        <v>159</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320</v>
      </c>
      <c r="B49" s="190" t="s">
        <v>80</v>
      </c>
      <c r="C49" s="144" t="s">
        <v>159</v>
      </c>
      <c r="D49" s="98" t="s">
        <v>238</v>
      </c>
      <c r="E49" s="95" t="s">
        <v>81</v>
      </c>
      <c r="F49" s="99" t="s">
        <v>82</v>
      </c>
      <c r="G49" s="61"/>
      <c r="H49" s="199">
        <f>H50</f>
        <v>125</v>
      </c>
      <c r="J49" s="188"/>
    </row>
    <row r="50" spans="1:326" s="187" customFormat="1" ht="32.25" customHeight="1">
      <c r="A50" s="136" t="s">
        <v>256</v>
      </c>
      <c r="B50" s="150" t="s">
        <v>80</v>
      </c>
      <c r="C50" s="63" t="s">
        <v>159</v>
      </c>
      <c r="D50" s="98" t="s">
        <v>238</v>
      </c>
      <c r="E50" s="95" t="s">
        <v>10</v>
      </c>
      <c r="F50" s="99" t="s">
        <v>82</v>
      </c>
      <c r="G50" s="61"/>
      <c r="H50" s="199">
        <f>H51</f>
        <v>125</v>
      </c>
      <c r="J50" s="188"/>
    </row>
    <row r="51" spans="1:326" s="189" customFormat="1" ht="33" customHeight="1">
      <c r="A51" s="60" t="s">
        <v>321</v>
      </c>
      <c r="B51" s="150" t="s">
        <v>80</v>
      </c>
      <c r="C51" s="63" t="s">
        <v>159</v>
      </c>
      <c r="D51" s="59" t="s">
        <v>238</v>
      </c>
      <c r="E51" s="87" t="s">
        <v>10</v>
      </c>
      <c r="F51" s="92" t="s">
        <v>245</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166</v>
      </c>
      <c r="B52" s="150" t="s">
        <v>80</v>
      </c>
      <c r="C52" s="63" t="s">
        <v>159</v>
      </c>
      <c r="D52" s="59" t="s">
        <v>238</v>
      </c>
      <c r="E52" s="87" t="s">
        <v>10</v>
      </c>
      <c r="F52" s="92" t="s">
        <v>245</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21</v>
      </c>
      <c r="B53" s="190" t="s">
        <v>80</v>
      </c>
      <c r="C53" s="144" t="s">
        <v>142</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254</v>
      </c>
      <c r="B54" s="190" t="s">
        <v>80</v>
      </c>
      <c r="C54" s="144" t="s">
        <v>142</v>
      </c>
      <c r="D54" s="98" t="s">
        <v>255</v>
      </c>
      <c r="E54" s="95" t="s">
        <v>81</v>
      </c>
      <c r="F54" s="99" t="s">
        <v>82</v>
      </c>
      <c r="G54" s="61"/>
      <c r="H54" s="199">
        <f>H55</f>
        <v>0</v>
      </c>
      <c r="J54" s="188"/>
    </row>
    <row r="55" spans="1:326" s="187" customFormat="1" ht="24" hidden="1" customHeight="1">
      <c r="A55" s="136" t="s">
        <v>256</v>
      </c>
      <c r="B55" s="190" t="s">
        <v>80</v>
      </c>
      <c r="C55" s="144" t="s">
        <v>142</v>
      </c>
      <c r="D55" s="98" t="s">
        <v>255</v>
      </c>
      <c r="E55" s="95" t="s">
        <v>257</v>
      </c>
      <c r="F55" s="99" t="s">
        <v>82</v>
      </c>
      <c r="G55" s="142"/>
      <c r="H55" s="199">
        <f>H56</f>
        <v>0</v>
      </c>
      <c r="J55" s="188"/>
    </row>
    <row r="56" spans="1:326" s="189" customFormat="1" ht="72" hidden="1">
      <c r="A56" s="218" t="s">
        <v>322</v>
      </c>
      <c r="B56" s="209" t="s">
        <v>80</v>
      </c>
      <c r="C56" s="210" t="s">
        <v>142</v>
      </c>
      <c r="D56" s="219" t="s">
        <v>255</v>
      </c>
      <c r="E56" s="220" t="s">
        <v>257</v>
      </c>
      <c r="F56" s="221" t="s">
        <v>277</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90</v>
      </c>
      <c r="B57" s="150" t="s">
        <v>80</v>
      </c>
      <c r="C57" s="63" t="s">
        <v>142</v>
      </c>
      <c r="D57" s="59" t="s">
        <v>255</v>
      </c>
      <c r="E57" s="87" t="s">
        <v>257</v>
      </c>
      <c r="F57" s="92" t="s">
        <v>277</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23</v>
      </c>
      <c r="B58" s="190" t="s">
        <v>80</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323</v>
      </c>
      <c r="B59" s="190" t="s">
        <v>80</v>
      </c>
      <c r="C59" s="144">
        <v>13</v>
      </c>
      <c r="D59" s="98" t="s">
        <v>128</v>
      </c>
      <c r="E59" s="95" t="s">
        <v>81</v>
      </c>
      <c r="F59" s="99" t="s">
        <v>82</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324</v>
      </c>
      <c r="B60" s="190" t="s">
        <v>80</v>
      </c>
      <c r="C60" s="144">
        <v>13</v>
      </c>
      <c r="D60" s="98" t="s">
        <v>128</v>
      </c>
      <c r="E60" s="95" t="s">
        <v>77</v>
      </c>
      <c r="F60" s="99" t="s">
        <v>82</v>
      </c>
      <c r="G60" s="142"/>
      <c r="H60" s="199">
        <f>H61+H63</f>
        <v>0</v>
      </c>
      <c r="J60" s="188"/>
    </row>
    <row r="61" spans="1:326" s="228" customFormat="1" ht="0.75" customHeight="1">
      <c r="A61" s="225" t="s">
        <v>325</v>
      </c>
      <c r="B61" s="150" t="s">
        <v>80</v>
      </c>
      <c r="C61" s="63">
        <v>13</v>
      </c>
      <c r="D61" s="59" t="s">
        <v>128</v>
      </c>
      <c r="E61" s="87" t="s">
        <v>77</v>
      </c>
      <c r="F61" s="92" t="s">
        <v>220</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326</v>
      </c>
      <c r="B62" s="150" t="s">
        <v>80</v>
      </c>
      <c r="C62" s="63">
        <v>13</v>
      </c>
      <c r="D62" s="59" t="s">
        <v>327</v>
      </c>
      <c r="E62" s="87" t="s">
        <v>81</v>
      </c>
      <c r="F62" s="92" t="s">
        <v>82</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328</v>
      </c>
      <c r="B63" s="209" t="s">
        <v>80</v>
      </c>
      <c r="C63" s="210">
        <v>13</v>
      </c>
      <c r="D63" s="219" t="s">
        <v>128</v>
      </c>
      <c r="E63" s="220" t="s">
        <v>77</v>
      </c>
      <c r="F63" s="221" t="s">
        <v>217</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90</v>
      </c>
      <c r="B64" s="150" t="s">
        <v>80</v>
      </c>
      <c r="C64" s="63">
        <v>13</v>
      </c>
      <c r="D64" s="59" t="s">
        <v>128</v>
      </c>
      <c r="E64" s="87" t="s">
        <v>77</v>
      </c>
      <c r="F64" s="92" t="s">
        <v>217</v>
      </c>
      <c r="G64" s="61" t="s">
        <v>91</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329</v>
      </c>
      <c r="B65" s="190" t="s">
        <v>80</v>
      </c>
      <c r="C65" s="144">
        <v>13</v>
      </c>
      <c r="D65" s="196">
        <v>16</v>
      </c>
      <c r="E65" s="197">
        <v>1</v>
      </c>
      <c r="F65" s="198" t="s">
        <v>82</v>
      </c>
      <c r="G65" s="142"/>
      <c r="H65" s="199">
        <f>H66</f>
        <v>80</v>
      </c>
      <c r="J65" s="188"/>
    </row>
    <row r="66" spans="1:326" s="189" customFormat="1" ht="17.399999999999999">
      <c r="A66" s="157" t="s">
        <v>229</v>
      </c>
      <c r="B66" s="190" t="s">
        <v>80</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330</v>
      </c>
      <c r="B67" s="209" t="s">
        <v>80</v>
      </c>
      <c r="C67" s="210">
        <v>13</v>
      </c>
      <c r="D67" s="231" t="s">
        <v>327</v>
      </c>
      <c r="E67" s="232" t="s">
        <v>9</v>
      </c>
      <c r="F67" s="210" t="s">
        <v>60</v>
      </c>
      <c r="G67" s="233" t="s">
        <v>331</v>
      </c>
      <c r="H67" s="216">
        <v>80</v>
      </c>
      <c r="J67" s="202"/>
    </row>
    <row r="68" spans="1:326" s="203" customFormat="1" ht="54">
      <c r="A68" s="60" t="s">
        <v>332</v>
      </c>
      <c r="B68" s="150" t="s">
        <v>80</v>
      </c>
      <c r="C68" s="63">
        <v>13</v>
      </c>
      <c r="D68" s="62" t="s">
        <v>327</v>
      </c>
      <c r="E68" s="56" t="s">
        <v>9</v>
      </c>
      <c r="F68" s="63" t="s">
        <v>220</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330</v>
      </c>
      <c r="B69" s="150" t="s">
        <v>80</v>
      </c>
      <c r="C69" s="63">
        <v>13</v>
      </c>
      <c r="D69" s="59" t="s">
        <v>327</v>
      </c>
      <c r="E69" s="87" t="s">
        <v>9</v>
      </c>
      <c r="F69" s="92" t="s">
        <v>220</v>
      </c>
      <c r="G69" s="61">
        <v>242</v>
      </c>
      <c r="H69" s="200">
        <v>45</v>
      </c>
      <c r="J69" s="188"/>
    </row>
    <row r="70" spans="1:326" s="187" customFormat="1" ht="17.399999999999999" hidden="1">
      <c r="A70" s="136" t="s">
        <v>256</v>
      </c>
      <c r="B70" s="190" t="s">
        <v>80</v>
      </c>
      <c r="C70" s="144">
        <v>13</v>
      </c>
      <c r="D70" s="98" t="s">
        <v>255</v>
      </c>
      <c r="E70" s="95" t="s">
        <v>257</v>
      </c>
      <c r="F70" s="99" t="s">
        <v>82</v>
      </c>
      <c r="G70" s="142"/>
      <c r="H70" s="199">
        <f>H71+H73+H75+H77+H79+H81+H83+H85</f>
        <v>0</v>
      </c>
      <c r="J70" s="188"/>
    </row>
    <row r="71" spans="1:326" s="228" customFormat="1" ht="0.75" hidden="1" customHeight="1">
      <c r="A71" s="60" t="s">
        <v>260</v>
      </c>
      <c r="B71" s="62" t="s">
        <v>80</v>
      </c>
      <c r="C71" s="63">
        <v>13</v>
      </c>
      <c r="D71" s="59" t="s">
        <v>255</v>
      </c>
      <c r="E71" s="87" t="s">
        <v>257</v>
      </c>
      <c r="F71" s="92" t="s">
        <v>261</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262</v>
      </c>
      <c r="B72" s="62" t="s">
        <v>80</v>
      </c>
      <c r="C72" s="63">
        <v>13</v>
      </c>
      <c r="D72" s="59" t="s">
        <v>255</v>
      </c>
      <c r="E72" s="87" t="s">
        <v>257</v>
      </c>
      <c r="F72" s="92" t="s">
        <v>261</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263</v>
      </c>
      <c r="B73" s="62" t="s">
        <v>80</v>
      </c>
      <c r="C73" s="63">
        <v>13</v>
      </c>
      <c r="D73" s="59" t="s">
        <v>255</v>
      </c>
      <c r="E73" s="87" t="s">
        <v>257</v>
      </c>
      <c r="F73" s="92" t="s">
        <v>264</v>
      </c>
      <c r="G73" s="61"/>
      <c r="H73" s="200">
        <f>H74</f>
        <v>0</v>
      </c>
    </row>
    <row r="74" spans="1:326" s="226" customFormat="1" ht="0.75" hidden="1" customHeight="1">
      <c r="A74" s="60" t="s">
        <v>265</v>
      </c>
      <c r="B74" s="62" t="s">
        <v>80</v>
      </c>
      <c r="C74" s="63">
        <v>13</v>
      </c>
      <c r="D74" s="59" t="s">
        <v>255</v>
      </c>
      <c r="E74" s="87" t="s">
        <v>257</v>
      </c>
      <c r="F74" s="92" t="s">
        <v>264</v>
      </c>
      <c r="G74" s="61">
        <v>630</v>
      </c>
      <c r="H74" s="200">
        <f>'Прил.5-Ведомств-2014.'!J66</f>
        <v>0</v>
      </c>
    </row>
    <row r="75" spans="1:326" s="226" customFormat="1" ht="36" hidden="1">
      <c r="A75" s="60" t="s">
        <v>266</v>
      </c>
      <c r="B75" s="62" t="s">
        <v>80</v>
      </c>
      <c r="C75" s="63">
        <v>13</v>
      </c>
      <c r="D75" s="59" t="s">
        <v>255</v>
      </c>
      <c r="E75" s="87" t="s">
        <v>257</v>
      </c>
      <c r="F75" s="92" t="s">
        <v>267</v>
      </c>
      <c r="G75" s="61"/>
      <c r="H75" s="200">
        <f>H76</f>
        <v>0</v>
      </c>
      <c r="J75" s="227"/>
    </row>
    <row r="76" spans="1:326" s="226" customFormat="1" ht="36" hidden="1">
      <c r="A76" s="60" t="s">
        <v>265</v>
      </c>
      <c r="B76" s="62" t="s">
        <v>80</v>
      </c>
      <c r="C76" s="63">
        <v>13</v>
      </c>
      <c r="D76" s="59" t="s">
        <v>255</v>
      </c>
      <c r="E76" s="87" t="s">
        <v>257</v>
      </c>
      <c r="F76" s="92" t="s">
        <v>267</v>
      </c>
      <c r="G76" s="61">
        <v>810</v>
      </c>
      <c r="H76" s="200">
        <f>'Прил.5-Ведомств-2014.'!J68</f>
        <v>0</v>
      </c>
      <c r="J76" s="227"/>
    </row>
    <row r="77" spans="1:326" s="226" customFormat="1" ht="0.75" hidden="1" customHeight="1">
      <c r="A77" s="218" t="s">
        <v>270</v>
      </c>
      <c r="B77" s="231" t="s">
        <v>80</v>
      </c>
      <c r="C77" s="210">
        <v>13</v>
      </c>
      <c r="D77" s="219" t="s">
        <v>255</v>
      </c>
      <c r="E77" s="220" t="s">
        <v>257</v>
      </c>
      <c r="F77" s="221" t="s">
        <v>271</v>
      </c>
      <c r="G77" s="214"/>
      <c r="H77" s="215">
        <f>H78</f>
        <v>0</v>
      </c>
    </row>
    <row r="78" spans="1:326" s="226" customFormat="1" ht="18" hidden="1">
      <c r="A78" s="60" t="s">
        <v>90</v>
      </c>
      <c r="B78" s="62" t="s">
        <v>80</v>
      </c>
      <c r="C78" s="63">
        <v>13</v>
      </c>
      <c r="D78" s="59" t="s">
        <v>255</v>
      </c>
      <c r="E78" s="87" t="s">
        <v>257</v>
      </c>
      <c r="F78" s="92" t="s">
        <v>271</v>
      </c>
      <c r="G78" s="61">
        <v>540</v>
      </c>
      <c r="H78" s="200">
        <f>'Прил.5-Ведомств-2014.'!J70</f>
        <v>0</v>
      </c>
    </row>
    <row r="79" spans="1:326" s="226" customFormat="1" ht="72" hidden="1">
      <c r="A79" s="218" t="s">
        <v>333</v>
      </c>
      <c r="B79" s="231" t="s">
        <v>80</v>
      </c>
      <c r="C79" s="210">
        <v>13</v>
      </c>
      <c r="D79" s="219" t="s">
        <v>255</v>
      </c>
      <c r="E79" s="220" t="s">
        <v>257</v>
      </c>
      <c r="F79" s="221" t="s">
        <v>273</v>
      </c>
      <c r="G79" s="214"/>
      <c r="H79" s="215">
        <f>H80</f>
        <v>0</v>
      </c>
      <c r="J79" s="227"/>
    </row>
    <row r="80" spans="1:326" s="226" customFormat="1" ht="18" hidden="1">
      <c r="A80" s="60" t="s">
        <v>90</v>
      </c>
      <c r="B80" s="62" t="s">
        <v>80</v>
      </c>
      <c r="C80" s="63">
        <v>13</v>
      </c>
      <c r="D80" s="59" t="s">
        <v>255</v>
      </c>
      <c r="E80" s="87" t="s">
        <v>257</v>
      </c>
      <c r="F80" s="92" t="s">
        <v>273</v>
      </c>
      <c r="G80" s="61">
        <v>540</v>
      </c>
      <c r="H80" s="200">
        <f>'Прил.5-Ведомств-2014.'!J72</f>
        <v>0</v>
      </c>
      <c r="J80" s="227"/>
    </row>
    <row r="81" spans="1:326" s="226" customFormat="1" ht="2.25" hidden="1" customHeight="1">
      <c r="A81" s="218" t="s">
        <v>274</v>
      </c>
      <c r="B81" s="231" t="s">
        <v>80</v>
      </c>
      <c r="C81" s="210">
        <v>13</v>
      </c>
      <c r="D81" s="219" t="s">
        <v>255</v>
      </c>
      <c r="E81" s="220" t="s">
        <v>257</v>
      </c>
      <c r="F81" s="221" t="s">
        <v>275</v>
      </c>
      <c r="G81" s="214"/>
      <c r="H81" s="215">
        <f>H82</f>
        <v>0</v>
      </c>
      <c r="J81" s="227"/>
    </row>
    <row r="82" spans="1:326" s="226" customFormat="1" ht="18" hidden="1">
      <c r="A82" s="60" t="s">
        <v>90</v>
      </c>
      <c r="B82" s="62" t="s">
        <v>80</v>
      </c>
      <c r="C82" s="63">
        <v>13</v>
      </c>
      <c r="D82" s="59" t="s">
        <v>255</v>
      </c>
      <c r="E82" s="87" t="s">
        <v>257</v>
      </c>
      <c r="F82" s="92" t="s">
        <v>275</v>
      </c>
      <c r="G82" s="61">
        <v>540</v>
      </c>
      <c r="H82" s="200">
        <f>'Прил.5-Ведомств-2014.'!J74</f>
        <v>0</v>
      </c>
      <c r="J82" s="227"/>
    </row>
    <row r="83" spans="1:326" s="226" customFormat="1" ht="54" hidden="1">
      <c r="A83" s="218" t="s">
        <v>334</v>
      </c>
      <c r="B83" s="231" t="s">
        <v>80</v>
      </c>
      <c r="C83" s="210">
        <v>13</v>
      </c>
      <c r="D83" s="219" t="s">
        <v>255</v>
      </c>
      <c r="E83" s="220" t="s">
        <v>257</v>
      </c>
      <c r="F83" s="221" t="s">
        <v>279</v>
      </c>
      <c r="G83" s="214"/>
      <c r="H83" s="215">
        <f>H84</f>
        <v>0</v>
      </c>
      <c r="J83" s="227"/>
    </row>
    <row r="84" spans="1:326" s="226" customFormat="1" ht="1.5" hidden="1" customHeight="1">
      <c r="A84" s="60" t="s">
        <v>90</v>
      </c>
      <c r="B84" s="62" t="s">
        <v>80</v>
      </c>
      <c r="C84" s="63">
        <v>13</v>
      </c>
      <c r="D84" s="59" t="s">
        <v>255</v>
      </c>
      <c r="E84" s="87" t="s">
        <v>257</v>
      </c>
      <c r="F84" s="92" t="s">
        <v>279</v>
      </c>
      <c r="G84" s="61">
        <v>540</v>
      </c>
      <c r="H84" s="200">
        <f>'Прил.5-Ведомств-2014.'!J76</f>
        <v>0</v>
      </c>
      <c r="J84" s="227"/>
    </row>
    <row r="85" spans="1:326" s="226" customFormat="1" ht="54" hidden="1">
      <c r="A85" s="218" t="s">
        <v>280</v>
      </c>
      <c r="B85" s="231" t="s">
        <v>80</v>
      </c>
      <c r="C85" s="210">
        <v>13</v>
      </c>
      <c r="D85" s="219" t="s">
        <v>255</v>
      </c>
      <c r="E85" s="220" t="s">
        <v>257</v>
      </c>
      <c r="F85" s="221" t="s">
        <v>281</v>
      </c>
      <c r="G85" s="214"/>
      <c r="H85" s="215">
        <f>H86</f>
        <v>0</v>
      </c>
      <c r="J85" s="227"/>
    </row>
    <row r="86" spans="1:326" s="228" customFormat="1" ht="18" hidden="1">
      <c r="A86" s="60" t="s">
        <v>90</v>
      </c>
      <c r="B86" s="62" t="s">
        <v>80</v>
      </c>
      <c r="C86" s="63">
        <v>13</v>
      </c>
      <c r="D86" s="59" t="s">
        <v>255</v>
      </c>
      <c r="E86" s="87" t="s">
        <v>257</v>
      </c>
      <c r="F86" s="92" t="s">
        <v>281</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29</v>
      </c>
      <c r="B87" s="180" t="s">
        <v>101</v>
      </c>
      <c r="C87" s="181" t="s">
        <v>311</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335</v>
      </c>
      <c r="B88" s="143" t="s">
        <v>101</v>
      </c>
      <c r="C88" s="144" t="s">
        <v>114</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336</v>
      </c>
      <c r="B89" s="143" t="s">
        <v>101</v>
      </c>
      <c r="C89" s="144" t="s">
        <v>114</v>
      </c>
      <c r="D89" s="98" t="s">
        <v>159</v>
      </c>
      <c r="E89" s="95" t="s">
        <v>81</v>
      </c>
      <c r="F89" s="99" t="s">
        <v>82</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337</v>
      </c>
      <c r="B90" s="143" t="s">
        <v>101</v>
      </c>
      <c r="C90" s="144" t="s">
        <v>114</v>
      </c>
      <c r="D90" s="98" t="s">
        <v>159</v>
      </c>
      <c r="E90" s="95" t="s">
        <v>76</v>
      </c>
      <c r="F90" s="99" t="s">
        <v>82</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174</v>
      </c>
      <c r="B91" s="236" t="s">
        <v>101</v>
      </c>
      <c r="C91" s="213" t="s">
        <v>114</v>
      </c>
      <c r="D91" s="219" t="s">
        <v>159</v>
      </c>
      <c r="E91" s="220" t="s">
        <v>76</v>
      </c>
      <c r="F91" s="221" t="s">
        <v>175</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90</v>
      </c>
      <c r="B92" s="238" t="s">
        <v>101</v>
      </c>
      <c r="C92" s="207" t="s">
        <v>114</v>
      </c>
      <c r="D92" s="59" t="s">
        <v>159</v>
      </c>
      <c r="E92" s="87" t="s">
        <v>76</v>
      </c>
      <c r="F92" s="92" t="s">
        <v>175</v>
      </c>
      <c r="G92" s="61" t="s">
        <v>91</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338</v>
      </c>
      <c r="B93" s="236" t="s">
        <v>101</v>
      </c>
      <c r="C93" s="213" t="s">
        <v>114</v>
      </c>
      <c r="D93" s="219" t="s">
        <v>159</v>
      </c>
      <c r="E93" s="220" t="s">
        <v>76</v>
      </c>
      <c r="F93" s="221" t="s">
        <v>178</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90</v>
      </c>
      <c r="B94" s="238" t="s">
        <v>101</v>
      </c>
      <c r="C94" s="207" t="s">
        <v>114</v>
      </c>
      <c r="D94" s="59" t="s">
        <v>159</v>
      </c>
      <c r="E94" s="87" t="s">
        <v>76</v>
      </c>
      <c r="F94" s="92" t="s">
        <v>178</v>
      </c>
      <c r="G94" s="61" t="s">
        <v>91</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33</v>
      </c>
      <c r="B95" s="239" t="s">
        <v>101</v>
      </c>
      <c r="C95" s="144" t="s">
        <v>100</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339</v>
      </c>
      <c r="B96" s="239" t="s">
        <v>101</v>
      </c>
      <c r="C96" s="144" t="s">
        <v>100</v>
      </c>
      <c r="D96" s="98" t="s">
        <v>159</v>
      </c>
      <c r="E96" s="95" t="s">
        <v>81</v>
      </c>
      <c r="F96" s="99" t="s">
        <v>82</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340</v>
      </c>
      <c r="B97" s="239" t="s">
        <v>101</v>
      </c>
      <c r="C97" s="144" t="s">
        <v>100</v>
      </c>
      <c r="D97" s="98" t="s">
        <v>159</v>
      </c>
      <c r="E97" s="95" t="s">
        <v>76</v>
      </c>
      <c r="F97" s="99" t="s">
        <v>82</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179</v>
      </c>
      <c r="B98" s="236">
        <v>3</v>
      </c>
      <c r="C98" s="213">
        <v>10</v>
      </c>
      <c r="D98" s="219" t="s">
        <v>159</v>
      </c>
      <c r="E98" s="220" t="s">
        <v>76</v>
      </c>
      <c r="F98" s="221" t="s">
        <v>180</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90</v>
      </c>
      <c r="B99" s="238" t="s">
        <v>101</v>
      </c>
      <c r="C99" s="207">
        <v>10</v>
      </c>
      <c r="D99" s="59" t="s">
        <v>159</v>
      </c>
      <c r="E99" s="87" t="s">
        <v>76</v>
      </c>
      <c r="F99" s="92" t="s">
        <v>180</v>
      </c>
      <c r="G99" s="61" t="s">
        <v>91</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163</v>
      </c>
      <c r="B100" s="239" t="s">
        <v>101</v>
      </c>
      <c r="C100" s="144" t="s">
        <v>164</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339</v>
      </c>
      <c r="B101" s="239" t="s">
        <v>101</v>
      </c>
      <c r="C101" s="144" t="s">
        <v>164</v>
      </c>
      <c r="D101" s="98" t="s">
        <v>159</v>
      </c>
      <c r="E101" s="95" t="s">
        <v>81</v>
      </c>
      <c r="F101" s="99" t="s">
        <v>82</v>
      </c>
      <c r="G101" s="134"/>
      <c r="H101" s="199">
        <f>H102</f>
        <v>0</v>
      </c>
      <c r="J101" s="227"/>
    </row>
    <row r="102" spans="1:326" s="228" customFormat="1" ht="87" hidden="1">
      <c r="A102" s="93" t="s">
        <v>341</v>
      </c>
      <c r="B102" s="240" t="s">
        <v>101</v>
      </c>
      <c r="C102" s="198" t="s">
        <v>164</v>
      </c>
      <c r="D102" s="98" t="s">
        <v>159</v>
      </c>
      <c r="E102" s="95" t="s">
        <v>9</v>
      </c>
      <c r="F102" s="99" t="s">
        <v>82</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342</v>
      </c>
      <c r="B103" s="241" t="s">
        <v>101</v>
      </c>
      <c r="C103" s="207" t="s">
        <v>164</v>
      </c>
      <c r="D103" s="59" t="s">
        <v>159</v>
      </c>
      <c r="E103" s="87" t="s">
        <v>9</v>
      </c>
      <c r="F103" s="92" t="s">
        <v>60</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166</v>
      </c>
      <c r="B104" s="238" t="s">
        <v>101</v>
      </c>
      <c r="C104" s="207" t="s">
        <v>164</v>
      </c>
      <c r="D104" s="59" t="s">
        <v>159</v>
      </c>
      <c r="E104" s="87" t="s">
        <v>9</v>
      </c>
      <c r="F104" s="92" t="s">
        <v>60</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343</v>
      </c>
      <c r="B105" s="236" t="s">
        <v>101</v>
      </c>
      <c r="C105" s="213" t="s">
        <v>164</v>
      </c>
      <c r="D105" s="219" t="s">
        <v>159</v>
      </c>
      <c r="E105" s="220" t="s">
        <v>9</v>
      </c>
      <c r="F105" s="221" t="s">
        <v>162</v>
      </c>
      <c r="G105" s="242"/>
      <c r="H105" s="215">
        <f>H106</f>
        <v>0</v>
      </c>
    </row>
    <row r="106" spans="1:326" s="228" customFormat="1" ht="18" hidden="1">
      <c r="A106" s="60" t="s">
        <v>90</v>
      </c>
      <c r="B106" s="238" t="s">
        <v>101</v>
      </c>
      <c r="C106" s="207" t="s">
        <v>164</v>
      </c>
      <c r="D106" s="59" t="s">
        <v>159</v>
      </c>
      <c r="E106" s="87" t="s">
        <v>9</v>
      </c>
      <c r="F106" s="92" t="s">
        <v>162</v>
      </c>
      <c r="G106" s="61" t="s">
        <v>91</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35</v>
      </c>
      <c r="B107" s="243" t="s">
        <v>113</v>
      </c>
      <c r="C107" s="181" t="s">
        <v>311</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284</v>
      </c>
      <c r="B108" s="239" t="s">
        <v>113</v>
      </c>
      <c r="C108" s="144" t="s">
        <v>128</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320</v>
      </c>
      <c r="B109" s="239" t="s">
        <v>113</v>
      </c>
      <c r="C109" s="144" t="s">
        <v>128</v>
      </c>
      <c r="D109" s="98" t="s">
        <v>255</v>
      </c>
      <c r="E109" s="95" t="s">
        <v>81</v>
      </c>
      <c r="F109" s="99" t="s">
        <v>82</v>
      </c>
      <c r="G109" s="61"/>
      <c r="H109" s="199">
        <f>H110</f>
        <v>0</v>
      </c>
      <c r="J109" s="188"/>
    </row>
    <row r="110" spans="1:326" s="187" customFormat="1" ht="18" hidden="1" customHeight="1">
      <c r="A110" s="136" t="s">
        <v>256</v>
      </c>
      <c r="B110" s="239" t="s">
        <v>113</v>
      </c>
      <c r="C110" s="144" t="s">
        <v>128</v>
      </c>
      <c r="D110" s="98" t="s">
        <v>255</v>
      </c>
      <c r="E110" s="95" t="s">
        <v>257</v>
      </c>
      <c r="F110" s="99" t="s">
        <v>82</v>
      </c>
      <c r="G110" s="142"/>
      <c r="H110" s="199">
        <f>H111</f>
        <v>0</v>
      </c>
      <c r="J110" s="188"/>
    </row>
    <row r="111" spans="1:326" s="226" customFormat="1" ht="72" hidden="1">
      <c r="A111" s="218" t="s">
        <v>344</v>
      </c>
      <c r="B111" s="244" t="s">
        <v>113</v>
      </c>
      <c r="C111" s="210" t="s">
        <v>128</v>
      </c>
      <c r="D111" s="219" t="s">
        <v>255</v>
      </c>
      <c r="E111" s="220" t="s">
        <v>257</v>
      </c>
      <c r="F111" s="221" t="s">
        <v>283</v>
      </c>
      <c r="G111" s="214"/>
      <c r="H111" s="215">
        <f>H112</f>
        <v>0</v>
      </c>
      <c r="J111" s="227"/>
    </row>
    <row r="112" spans="1:326" s="228" customFormat="1" ht="18" hidden="1">
      <c r="A112" s="60" t="s">
        <v>90</v>
      </c>
      <c r="B112" s="245" t="s">
        <v>113</v>
      </c>
      <c r="C112" s="63" t="s">
        <v>128</v>
      </c>
      <c r="D112" s="59" t="s">
        <v>255</v>
      </c>
      <c r="E112" s="87" t="s">
        <v>257</v>
      </c>
      <c r="F112" s="92" t="s">
        <v>283</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37</v>
      </c>
      <c r="B113" s="239" t="s">
        <v>113</v>
      </c>
      <c r="C113" s="144" t="s">
        <v>114</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345</v>
      </c>
      <c r="B114" s="196" t="s">
        <v>113</v>
      </c>
      <c r="C114" s="198" t="s">
        <v>114</v>
      </c>
      <c r="D114" s="98" t="s">
        <v>101</v>
      </c>
      <c r="E114" s="95" t="s">
        <v>81</v>
      </c>
      <c r="F114" s="99" t="s">
        <v>82</v>
      </c>
      <c r="G114" s="97"/>
      <c r="H114" s="199">
        <f>H115</f>
        <v>462</v>
      </c>
      <c r="J114" s="188"/>
    </row>
    <row r="115" spans="1:326" s="187" customFormat="1" ht="87">
      <c r="A115" s="93" t="s">
        <v>346</v>
      </c>
      <c r="B115" s="196" t="s">
        <v>113</v>
      </c>
      <c r="C115" s="198" t="s">
        <v>114</v>
      </c>
      <c r="D115" s="98" t="s">
        <v>101</v>
      </c>
      <c r="E115" s="95" t="s">
        <v>76</v>
      </c>
      <c r="F115" s="99" t="s">
        <v>82</v>
      </c>
      <c r="G115" s="97"/>
      <c r="H115" s="199">
        <f>H116</f>
        <v>462</v>
      </c>
      <c r="J115" s="188"/>
    </row>
    <row r="116" spans="1:326" s="226" customFormat="1" ht="144">
      <c r="A116" s="229" t="s">
        <v>347</v>
      </c>
      <c r="B116" s="211" t="s">
        <v>113</v>
      </c>
      <c r="C116" s="213" t="s">
        <v>114</v>
      </c>
      <c r="D116" s="219" t="s">
        <v>101</v>
      </c>
      <c r="E116" s="220" t="s">
        <v>76</v>
      </c>
      <c r="F116" s="221" t="s">
        <v>112</v>
      </c>
      <c r="G116" s="230"/>
      <c r="H116" s="215">
        <f>H117</f>
        <v>462</v>
      </c>
      <c r="J116" s="227"/>
    </row>
    <row r="117" spans="1:326" s="228" customFormat="1" ht="36">
      <c r="A117" s="60" t="s">
        <v>166</v>
      </c>
      <c r="B117" s="246" t="s">
        <v>113</v>
      </c>
      <c r="C117" s="207" t="s">
        <v>114</v>
      </c>
      <c r="D117" s="59" t="s">
        <v>101</v>
      </c>
      <c r="E117" s="87" t="s">
        <v>76</v>
      </c>
      <c r="F117" s="92" t="s">
        <v>112</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336</v>
      </c>
      <c r="B118" s="143" t="s">
        <v>113</v>
      </c>
      <c r="C118" s="144" t="s">
        <v>114</v>
      </c>
      <c r="D118" s="98" t="s">
        <v>159</v>
      </c>
      <c r="E118" s="95" t="s">
        <v>81</v>
      </c>
      <c r="F118" s="99" t="s">
        <v>82</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348</v>
      </c>
      <c r="B119" s="196" t="s">
        <v>113</v>
      </c>
      <c r="C119" s="198" t="s">
        <v>114</v>
      </c>
      <c r="D119" s="98" t="s">
        <v>159</v>
      </c>
      <c r="E119" s="95" t="s">
        <v>10</v>
      </c>
      <c r="F119" s="99" t="s">
        <v>82</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349</v>
      </c>
      <c r="B120" s="211" t="s">
        <v>113</v>
      </c>
      <c r="C120" s="213" t="s">
        <v>114</v>
      </c>
      <c r="D120" s="219" t="s">
        <v>159</v>
      </c>
      <c r="E120" s="220" t="s">
        <v>10</v>
      </c>
      <c r="F120" s="221" t="s">
        <v>183</v>
      </c>
      <c r="G120" s="230"/>
      <c r="H120" s="215">
        <f>H121</f>
        <v>0</v>
      </c>
      <c r="J120" s="223"/>
    </row>
    <row r="121" spans="1:326" s="228" customFormat="1" ht="18" hidden="1">
      <c r="A121" s="60" t="s">
        <v>90</v>
      </c>
      <c r="B121" s="246" t="s">
        <v>113</v>
      </c>
      <c r="C121" s="207" t="s">
        <v>114</v>
      </c>
      <c r="D121" s="59" t="s">
        <v>159</v>
      </c>
      <c r="E121" s="87" t="s">
        <v>10</v>
      </c>
      <c r="F121" s="92" t="s">
        <v>183</v>
      </c>
      <c r="G121" s="61" t="s">
        <v>91</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350</v>
      </c>
      <c r="B122" s="211" t="s">
        <v>113</v>
      </c>
      <c r="C122" s="213" t="s">
        <v>114</v>
      </c>
      <c r="D122" s="219" t="s">
        <v>159</v>
      </c>
      <c r="E122" s="220" t="s">
        <v>10</v>
      </c>
      <c r="F122" s="221" t="s">
        <v>185</v>
      </c>
      <c r="G122" s="230"/>
      <c r="H122" s="215">
        <f>H123</f>
        <v>0</v>
      </c>
      <c r="J122" s="227"/>
    </row>
    <row r="123" spans="1:326" s="226" customFormat="1" ht="18" hidden="1">
      <c r="A123" s="60" t="s">
        <v>90</v>
      </c>
      <c r="B123" s="246" t="s">
        <v>113</v>
      </c>
      <c r="C123" s="207" t="s">
        <v>114</v>
      </c>
      <c r="D123" s="59" t="s">
        <v>159</v>
      </c>
      <c r="E123" s="87" t="s">
        <v>10</v>
      </c>
      <c r="F123" s="92" t="s">
        <v>185</v>
      </c>
      <c r="G123" s="61" t="s">
        <v>91</v>
      </c>
      <c r="H123" s="200">
        <f>'Прил.5-Ведомств-2014.'!J115</f>
        <v>0</v>
      </c>
      <c r="J123" s="227"/>
    </row>
    <row r="124" spans="1:326" s="226" customFormat="1" ht="0.75" hidden="1" customHeight="1">
      <c r="A124" s="229" t="s">
        <v>186</v>
      </c>
      <c r="B124" s="211" t="s">
        <v>113</v>
      </c>
      <c r="C124" s="213" t="s">
        <v>114</v>
      </c>
      <c r="D124" s="219" t="s">
        <v>159</v>
      </c>
      <c r="E124" s="220" t="s">
        <v>10</v>
      </c>
      <c r="F124" s="221" t="s">
        <v>187</v>
      </c>
      <c r="G124" s="230"/>
      <c r="H124" s="215">
        <f>H125</f>
        <v>0</v>
      </c>
      <c r="J124" s="227"/>
    </row>
    <row r="125" spans="1:326" s="228" customFormat="1" ht="18" hidden="1">
      <c r="A125" s="60" t="s">
        <v>90</v>
      </c>
      <c r="B125" s="246" t="s">
        <v>113</v>
      </c>
      <c r="C125" s="207" t="s">
        <v>114</v>
      </c>
      <c r="D125" s="59" t="s">
        <v>159</v>
      </c>
      <c r="E125" s="87" t="s">
        <v>10</v>
      </c>
      <c r="F125" s="92" t="s">
        <v>187</v>
      </c>
      <c r="G125" s="61" t="s">
        <v>91</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39</v>
      </c>
      <c r="B126" s="143" t="s">
        <v>113</v>
      </c>
      <c r="C126" s="144" t="s">
        <v>123</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351</v>
      </c>
      <c r="B127" s="196" t="s">
        <v>113</v>
      </c>
      <c r="C127" s="198" t="s">
        <v>123</v>
      </c>
      <c r="D127" s="98" t="s">
        <v>101</v>
      </c>
      <c r="E127" s="95" t="s">
        <v>81</v>
      </c>
      <c r="F127" s="99" t="s">
        <v>82</v>
      </c>
      <c r="G127" s="97"/>
      <c r="H127" s="199">
        <f>H128</f>
        <v>750.9</v>
      </c>
      <c r="J127" s="188"/>
    </row>
    <row r="128" spans="1:326" s="226" customFormat="1" ht="87">
      <c r="A128" s="93" t="s">
        <v>352</v>
      </c>
      <c r="B128" s="196" t="s">
        <v>113</v>
      </c>
      <c r="C128" s="198" t="s">
        <v>123</v>
      </c>
      <c r="D128" s="98" t="s">
        <v>101</v>
      </c>
      <c r="E128" s="95" t="s">
        <v>10</v>
      </c>
      <c r="F128" s="99" t="s">
        <v>82</v>
      </c>
      <c r="G128" s="100"/>
      <c r="H128" s="199">
        <f>H129</f>
        <v>750.9</v>
      </c>
      <c r="J128" s="227"/>
    </row>
    <row r="129" spans="1:326" s="226" customFormat="1" ht="144">
      <c r="A129" s="229" t="s">
        <v>353</v>
      </c>
      <c r="B129" s="211" t="s">
        <v>113</v>
      </c>
      <c r="C129" s="213" t="s">
        <v>123</v>
      </c>
      <c r="D129" s="219" t="s">
        <v>101</v>
      </c>
      <c r="E129" s="220" t="s">
        <v>10</v>
      </c>
      <c r="F129" s="221" t="s">
        <v>121</v>
      </c>
      <c r="G129" s="230"/>
      <c r="H129" s="215">
        <f>H130</f>
        <v>750.9</v>
      </c>
    </row>
    <row r="130" spans="1:326" s="228" customFormat="1" ht="36" customHeight="1">
      <c r="A130" s="60" t="s">
        <v>166</v>
      </c>
      <c r="B130" s="246" t="s">
        <v>113</v>
      </c>
      <c r="C130" s="207" t="s">
        <v>123</v>
      </c>
      <c r="D130" s="59" t="s">
        <v>101</v>
      </c>
      <c r="E130" s="87" t="s">
        <v>10</v>
      </c>
      <c r="F130" s="92" t="s">
        <v>121</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354</v>
      </c>
      <c r="B131" s="196" t="s">
        <v>113</v>
      </c>
      <c r="C131" s="198" t="s">
        <v>123</v>
      </c>
      <c r="D131" s="98" t="s">
        <v>149</v>
      </c>
      <c r="E131" s="95" t="s">
        <v>81</v>
      </c>
      <c r="F131" s="99" t="s">
        <v>82</v>
      </c>
      <c r="G131" s="100"/>
      <c r="H131" s="199">
        <f>H132</f>
        <v>0</v>
      </c>
    </row>
    <row r="132" spans="1:326" s="224" customFormat="1" ht="87" hidden="1">
      <c r="A132" s="93" t="s">
        <v>355</v>
      </c>
      <c r="B132" s="196" t="s">
        <v>113</v>
      </c>
      <c r="C132" s="198" t="s">
        <v>123</v>
      </c>
      <c r="D132" s="98" t="s">
        <v>149</v>
      </c>
      <c r="E132" s="95" t="s">
        <v>9</v>
      </c>
      <c r="F132" s="99" t="s">
        <v>82</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356</v>
      </c>
      <c r="B133" s="211" t="s">
        <v>113</v>
      </c>
      <c r="C133" s="213" t="s">
        <v>123</v>
      </c>
      <c r="D133" s="219" t="s">
        <v>149</v>
      </c>
      <c r="E133" s="220" t="s">
        <v>9</v>
      </c>
      <c r="F133" s="221" t="s">
        <v>152</v>
      </c>
      <c r="G133" s="247"/>
      <c r="H133" s="215">
        <f>H134</f>
        <v>0</v>
      </c>
      <c r="J133" s="227"/>
    </row>
    <row r="134" spans="1:326" s="226" customFormat="1" ht="18" hidden="1">
      <c r="A134" s="60" t="s">
        <v>90</v>
      </c>
      <c r="B134" s="246" t="s">
        <v>113</v>
      </c>
      <c r="C134" s="207" t="s">
        <v>123</v>
      </c>
      <c r="D134" s="59" t="s">
        <v>149</v>
      </c>
      <c r="E134" s="87" t="s">
        <v>9</v>
      </c>
      <c r="F134" s="92" t="s">
        <v>152</v>
      </c>
      <c r="G134" s="61" t="s">
        <v>91</v>
      </c>
      <c r="H134" s="200">
        <f>'Прил.5-Ведомств-2014.'!J126</f>
        <v>0</v>
      </c>
    </row>
    <row r="135" spans="1:326" s="226" customFormat="1" ht="144" hidden="1">
      <c r="A135" s="229" t="s">
        <v>153</v>
      </c>
      <c r="B135" s="211" t="s">
        <v>113</v>
      </c>
      <c r="C135" s="213" t="s">
        <v>123</v>
      </c>
      <c r="D135" s="219" t="s">
        <v>149</v>
      </c>
      <c r="E135" s="220" t="s">
        <v>9</v>
      </c>
      <c r="F135" s="221" t="s">
        <v>154</v>
      </c>
      <c r="G135" s="230"/>
      <c r="H135" s="215">
        <f>H136</f>
        <v>0</v>
      </c>
      <c r="J135" s="227"/>
    </row>
    <row r="136" spans="1:326" s="228" customFormat="1" ht="18" hidden="1">
      <c r="A136" s="60" t="s">
        <v>90</v>
      </c>
      <c r="B136" s="246" t="s">
        <v>113</v>
      </c>
      <c r="C136" s="207" t="s">
        <v>123</v>
      </c>
      <c r="D136" s="59" t="s">
        <v>149</v>
      </c>
      <c r="E136" s="87" t="s">
        <v>9</v>
      </c>
      <c r="F136" s="92" t="s">
        <v>154</v>
      </c>
      <c r="G136" s="61" t="s">
        <v>91</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41</v>
      </c>
      <c r="B137" s="248" t="s">
        <v>84</v>
      </c>
      <c r="C137" s="181" t="s">
        <v>311</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43</v>
      </c>
      <c r="B138" s="190" t="s">
        <v>84</v>
      </c>
      <c r="C138" s="144" t="s">
        <v>80</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357</v>
      </c>
      <c r="B139" s="191" t="s">
        <v>84</v>
      </c>
      <c r="C139" s="193" t="s">
        <v>80</v>
      </c>
      <c r="D139" s="143" t="s">
        <v>85</v>
      </c>
      <c r="E139" s="47" t="s">
        <v>81</v>
      </c>
      <c r="F139" s="144" t="s">
        <v>82</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358</v>
      </c>
      <c r="B140" s="196" t="s">
        <v>84</v>
      </c>
      <c r="C140" s="198" t="s">
        <v>80</v>
      </c>
      <c r="D140" s="98" t="s">
        <v>85</v>
      </c>
      <c r="E140" s="95" t="s">
        <v>76</v>
      </c>
      <c r="F140" s="99" t="s">
        <v>82</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105</v>
      </c>
      <c r="B141" s="211" t="s">
        <v>84</v>
      </c>
      <c r="C141" s="213" t="s">
        <v>80</v>
      </c>
      <c r="D141" s="219" t="s">
        <v>85</v>
      </c>
      <c r="E141" s="220" t="s">
        <v>76</v>
      </c>
      <c r="F141" s="221" t="s">
        <v>106</v>
      </c>
      <c r="G141" s="230"/>
      <c r="H141" s="215">
        <f>H142</f>
        <v>0</v>
      </c>
    </row>
    <row r="142" spans="1:326" s="226" customFormat="1" ht="18" hidden="1">
      <c r="A142" s="60" t="s">
        <v>90</v>
      </c>
      <c r="B142" s="246" t="s">
        <v>84</v>
      </c>
      <c r="C142" s="207" t="s">
        <v>80</v>
      </c>
      <c r="D142" s="59" t="s">
        <v>85</v>
      </c>
      <c r="E142" s="87" t="s">
        <v>76</v>
      </c>
      <c r="F142" s="92" t="s">
        <v>106</v>
      </c>
      <c r="G142" s="61" t="s">
        <v>91</v>
      </c>
      <c r="H142" s="200">
        <f>'Прил.5-Ведомств-2014.'!J134</f>
        <v>0</v>
      </c>
      <c r="J142" s="227"/>
    </row>
    <row r="143" spans="1:326" s="226" customFormat="1" ht="2.25" hidden="1" customHeight="1">
      <c r="A143" s="229" t="s">
        <v>359</v>
      </c>
      <c r="B143" s="211" t="s">
        <v>84</v>
      </c>
      <c r="C143" s="213" t="s">
        <v>80</v>
      </c>
      <c r="D143" s="219" t="s">
        <v>85</v>
      </c>
      <c r="E143" s="220" t="s">
        <v>76</v>
      </c>
      <c r="F143" s="221" t="s">
        <v>108</v>
      </c>
      <c r="G143" s="230"/>
      <c r="H143" s="215">
        <f>H144</f>
        <v>0</v>
      </c>
    </row>
    <row r="144" spans="1:326" s="228" customFormat="1" ht="18" hidden="1">
      <c r="A144" s="60" t="s">
        <v>90</v>
      </c>
      <c r="B144" s="246" t="s">
        <v>84</v>
      </c>
      <c r="C144" s="207" t="s">
        <v>80</v>
      </c>
      <c r="D144" s="59" t="s">
        <v>85</v>
      </c>
      <c r="E144" s="87" t="s">
        <v>76</v>
      </c>
      <c r="F144" s="92" t="s">
        <v>108</v>
      </c>
      <c r="G144" s="61" t="s">
        <v>91</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320</v>
      </c>
      <c r="B145" s="143" t="s">
        <v>84</v>
      </c>
      <c r="C145" s="144" t="s">
        <v>80</v>
      </c>
      <c r="D145" s="98" t="s">
        <v>255</v>
      </c>
      <c r="E145" s="95" t="s">
        <v>81</v>
      </c>
      <c r="F145" s="99" t="s">
        <v>82</v>
      </c>
      <c r="G145" s="61"/>
      <c r="H145" s="199">
        <f>H146</f>
        <v>257.60000000000002</v>
      </c>
      <c r="J145" s="188"/>
    </row>
    <row r="146" spans="1:326" s="187" customFormat="1" ht="17.399999999999999">
      <c r="A146" s="136" t="s">
        <v>256</v>
      </c>
      <c r="B146" s="143" t="s">
        <v>84</v>
      </c>
      <c r="C146" s="144" t="s">
        <v>80</v>
      </c>
      <c r="D146" s="98" t="s">
        <v>255</v>
      </c>
      <c r="E146" s="95" t="s">
        <v>257</v>
      </c>
      <c r="F146" s="99" t="s">
        <v>82</v>
      </c>
      <c r="G146" s="142"/>
      <c r="H146" s="199">
        <f>H147+H149+H151+H153+H155</f>
        <v>257.60000000000002</v>
      </c>
      <c r="J146" s="188"/>
    </row>
    <row r="147" spans="1:326" s="226" customFormat="1" ht="0.75" customHeight="1">
      <c r="A147" s="229" t="s">
        <v>360</v>
      </c>
      <c r="B147" s="211" t="s">
        <v>84</v>
      </c>
      <c r="C147" s="213" t="s">
        <v>80</v>
      </c>
      <c r="D147" s="219" t="s">
        <v>255</v>
      </c>
      <c r="E147" s="220" t="s">
        <v>257</v>
      </c>
      <c r="F147" s="221" t="s">
        <v>269</v>
      </c>
      <c r="G147" s="230"/>
      <c r="H147" s="215">
        <f>H148</f>
        <v>0</v>
      </c>
      <c r="J147" s="227"/>
    </row>
    <row r="148" spans="1:326" s="228" customFormat="1" ht="18" hidden="1">
      <c r="A148" s="60" t="s">
        <v>90</v>
      </c>
      <c r="B148" s="246" t="s">
        <v>84</v>
      </c>
      <c r="C148" s="207" t="s">
        <v>80</v>
      </c>
      <c r="D148" s="59" t="s">
        <v>255</v>
      </c>
      <c r="E148" s="87" t="s">
        <v>257</v>
      </c>
      <c r="F148" s="92" t="s">
        <v>269</v>
      </c>
      <c r="G148" s="61" t="s">
        <v>91</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285</v>
      </c>
      <c r="B149" s="249" t="s">
        <v>84</v>
      </c>
      <c r="C149" s="213" t="s">
        <v>80</v>
      </c>
      <c r="D149" s="219" t="s">
        <v>255</v>
      </c>
      <c r="E149" s="220" t="s">
        <v>257</v>
      </c>
      <c r="F149" s="221" t="s">
        <v>286</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166</v>
      </c>
      <c r="B150" s="246" t="s">
        <v>84</v>
      </c>
      <c r="C150" s="207" t="s">
        <v>80</v>
      </c>
      <c r="D150" s="59" t="s">
        <v>255</v>
      </c>
      <c r="E150" s="87" t="s">
        <v>257</v>
      </c>
      <c r="F150" s="92" t="s">
        <v>286</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361</v>
      </c>
      <c r="B151" s="249" t="s">
        <v>84</v>
      </c>
      <c r="C151" s="213" t="s">
        <v>80</v>
      </c>
      <c r="D151" s="219" t="s">
        <v>255</v>
      </c>
      <c r="E151" s="220" t="s">
        <v>257</v>
      </c>
      <c r="F151" s="221" t="s">
        <v>288</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90</v>
      </c>
      <c r="B152" s="246" t="s">
        <v>84</v>
      </c>
      <c r="C152" s="207" t="s">
        <v>80</v>
      </c>
      <c r="D152" s="59" t="s">
        <v>255</v>
      </c>
      <c r="E152" s="87" t="s">
        <v>257</v>
      </c>
      <c r="F152" s="92" t="s">
        <v>288</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362</v>
      </c>
      <c r="B153" s="249" t="s">
        <v>84</v>
      </c>
      <c r="C153" s="213" t="s">
        <v>80</v>
      </c>
      <c r="D153" s="219" t="s">
        <v>255</v>
      </c>
      <c r="E153" s="220" t="s">
        <v>257</v>
      </c>
      <c r="F153" s="221" t="s">
        <v>290</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90</v>
      </c>
      <c r="B154" s="246" t="s">
        <v>84</v>
      </c>
      <c r="C154" s="207" t="s">
        <v>80</v>
      </c>
      <c r="D154" s="59" t="s">
        <v>255</v>
      </c>
      <c r="E154" s="87" t="s">
        <v>257</v>
      </c>
      <c r="F154" s="92" t="s">
        <v>290</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363</v>
      </c>
      <c r="B155" s="249" t="s">
        <v>84</v>
      </c>
      <c r="C155" s="213" t="s">
        <v>80</v>
      </c>
      <c r="D155" s="219" t="s">
        <v>255</v>
      </c>
      <c r="E155" s="220" t="s">
        <v>257</v>
      </c>
      <c r="F155" s="221" t="s">
        <v>364</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90</v>
      </c>
      <c r="B156" s="246" t="s">
        <v>84</v>
      </c>
      <c r="C156" s="207" t="s">
        <v>80</v>
      </c>
      <c r="D156" s="59" t="s">
        <v>255</v>
      </c>
      <c r="E156" s="87" t="s">
        <v>257</v>
      </c>
      <c r="F156" s="92" t="s">
        <v>364</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45</v>
      </c>
      <c r="B157" s="190" t="s">
        <v>84</v>
      </c>
      <c r="C157" s="144" t="s">
        <v>85</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365</v>
      </c>
      <c r="B158" s="191" t="s">
        <v>84</v>
      </c>
      <c r="C158" s="193" t="s">
        <v>85</v>
      </c>
      <c r="D158" s="143" t="s">
        <v>80</v>
      </c>
      <c r="E158" s="47" t="s">
        <v>81</v>
      </c>
      <c r="F158" s="144" t="s">
        <v>82</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366</v>
      </c>
      <c r="B159" s="191" t="s">
        <v>84</v>
      </c>
      <c r="C159" s="193" t="s">
        <v>85</v>
      </c>
      <c r="D159" s="143" t="s">
        <v>80</v>
      </c>
      <c r="E159" s="47">
        <v>1</v>
      </c>
      <c r="F159" s="144" t="s">
        <v>82</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367</v>
      </c>
      <c r="B160" s="219" t="s">
        <v>84</v>
      </c>
      <c r="C160" s="251" t="s">
        <v>85</v>
      </c>
      <c r="D160" s="231" t="s">
        <v>80</v>
      </c>
      <c r="E160" s="232">
        <v>1</v>
      </c>
      <c r="F160" s="210" t="s">
        <v>368</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166</v>
      </c>
      <c r="B161" s="246" t="s">
        <v>84</v>
      </c>
      <c r="C161" s="63" t="s">
        <v>85</v>
      </c>
      <c r="D161" s="62" t="s">
        <v>80</v>
      </c>
      <c r="E161" s="56">
        <v>1</v>
      </c>
      <c r="F161" s="63" t="s">
        <v>368</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369</v>
      </c>
      <c r="B162" s="246" t="s">
        <v>84</v>
      </c>
      <c r="C162" s="63" t="s">
        <v>85</v>
      </c>
      <c r="D162" s="143" t="s">
        <v>80</v>
      </c>
      <c r="E162" s="47" t="s">
        <v>76</v>
      </c>
      <c r="F162" s="144" t="s">
        <v>82</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370</v>
      </c>
      <c r="B163" s="249" t="s">
        <v>84</v>
      </c>
      <c r="C163" s="210" t="s">
        <v>85</v>
      </c>
      <c r="D163" s="231" t="s">
        <v>80</v>
      </c>
      <c r="E163" s="232" t="s">
        <v>76</v>
      </c>
      <c r="F163" s="210" t="s">
        <v>87</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90</v>
      </c>
      <c r="B164" s="246" t="s">
        <v>84</v>
      </c>
      <c r="C164" s="253" t="s">
        <v>85</v>
      </c>
      <c r="D164" s="62" t="s">
        <v>80</v>
      </c>
      <c r="E164" s="56" t="s">
        <v>76</v>
      </c>
      <c r="F164" s="63" t="s">
        <v>87</v>
      </c>
      <c r="G164" s="61" t="s">
        <v>91</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371</v>
      </c>
      <c r="B165" s="196" t="s">
        <v>84</v>
      </c>
      <c r="C165" s="198" t="s">
        <v>85</v>
      </c>
      <c r="D165" s="143" t="s">
        <v>80</v>
      </c>
      <c r="E165" s="47" t="s">
        <v>10</v>
      </c>
      <c r="F165" s="144" t="s">
        <v>82</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372</v>
      </c>
      <c r="B166" s="249" t="s">
        <v>84</v>
      </c>
      <c r="C166" s="251" t="s">
        <v>85</v>
      </c>
      <c r="D166" s="231" t="s">
        <v>80</v>
      </c>
      <c r="E166" s="232" t="s">
        <v>10</v>
      </c>
      <c r="F166" s="210" t="s">
        <v>89</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166</v>
      </c>
      <c r="B167" s="246" t="s">
        <v>84</v>
      </c>
      <c r="C167" s="253" t="s">
        <v>85</v>
      </c>
      <c r="D167" s="62" t="s">
        <v>80</v>
      </c>
      <c r="E167" s="56" t="s">
        <v>10</v>
      </c>
      <c r="F167" s="63" t="s">
        <v>89</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373</v>
      </c>
      <c r="B168" s="249" t="s">
        <v>84</v>
      </c>
      <c r="C168" s="251" t="s">
        <v>85</v>
      </c>
      <c r="D168" s="231" t="s">
        <v>80</v>
      </c>
      <c r="E168" s="232" t="s">
        <v>10</v>
      </c>
      <c r="F168" s="210" t="s">
        <v>93</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166</v>
      </c>
      <c r="B169" s="246" t="s">
        <v>84</v>
      </c>
      <c r="C169" s="253" t="s">
        <v>85</v>
      </c>
      <c r="D169" s="62" t="s">
        <v>80</v>
      </c>
      <c r="E169" s="56" t="s">
        <v>10</v>
      </c>
      <c r="F169" s="63" t="s">
        <v>93</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374</v>
      </c>
      <c r="B170" s="249" t="s">
        <v>84</v>
      </c>
      <c r="C170" s="251" t="s">
        <v>85</v>
      </c>
      <c r="D170" s="231" t="s">
        <v>80</v>
      </c>
      <c r="E170" s="232" t="s">
        <v>10</v>
      </c>
      <c r="F170" s="210" t="s">
        <v>96</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90</v>
      </c>
      <c r="B171" s="246" t="s">
        <v>84</v>
      </c>
      <c r="C171" s="253" t="s">
        <v>85</v>
      </c>
      <c r="D171" s="62" t="s">
        <v>80</v>
      </c>
      <c r="E171" s="56" t="s">
        <v>10</v>
      </c>
      <c r="F171" s="63" t="s">
        <v>96</v>
      </c>
      <c r="G171" s="61" t="s">
        <v>91</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320</v>
      </c>
      <c r="B172" s="143" t="s">
        <v>84</v>
      </c>
      <c r="C172" s="144" t="s">
        <v>85</v>
      </c>
      <c r="D172" s="98" t="s">
        <v>255</v>
      </c>
      <c r="E172" s="95" t="s">
        <v>81</v>
      </c>
      <c r="F172" s="99" t="s">
        <v>82</v>
      </c>
      <c r="G172" s="61"/>
      <c r="H172" s="199">
        <f>H173</f>
        <v>0</v>
      </c>
      <c r="J172" s="188"/>
    </row>
    <row r="173" spans="1:326" s="187" customFormat="1" ht="17.399999999999999">
      <c r="A173" s="136" t="s">
        <v>256</v>
      </c>
      <c r="B173" s="143" t="s">
        <v>84</v>
      </c>
      <c r="C173" s="144" t="s">
        <v>85</v>
      </c>
      <c r="D173" s="98" t="s">
        <v>255</v>
      </c>
      <c r="E173" s="95" t="s">
        <v>257</v>
      </c>
      <c r="F173" s="99" t="s">
        <v>82</v>
      </c>
      <c r="G173" s="142"/>
      <c r="H173" s="199">
        <f>H174</f>
        <v>0</v>
      </c>
      <c r="J173" s="188"/>
    </row>
    <row r="174" spans="1:326" s="226" customFormat="1" ht="72">
      <c r="A174" s="218" t="s">
        <v>375</v>
      </c>
      <c r="B174" s="249" t="s">
        <v>84</v>
      </c>
      <c r="C174" s="251" t="s">
        <v>85</v>
      </c>
      <c r="D174" s="219" t="s">
        <v>255</v>
      </c>
      <c r="E174" s="220" t="s">
        <v>257</v>
      </c>
      <c r="F174" s="221" t="s">
        <v>306</v>
      </c>
      <c r="G174" s="214"/>
      <c r="H174" s="215">
        <f>H175</f>
        <v>0</v>
      </c>
    </row>
    <row r="175" spans="1:326" s="228" customFormat="1" ht="36">
      <c r="A175" s="60" t="s">
        <v>166</v>
      </c>
      <c r="B175" s="246" t="s">
        <v>84</v>
      </c>
      <c r="C175" s="253" t="s">
        <v>85</v>
      </c>
      <c r="D175" s="59" t="s">
        <v>255</v>
      </c>
      <c r="E175" s="87" t="s">
        <v>257</v>
      </c>
      <c r="F175" s="92" t="s">
        <v>306</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47</v>
      </c>
      <c r="B176" s="190" t="s">
        <v>84</v>
      </c>
      <c r="C176" s="144" t="s">
        <v>101</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351</v>
      </c>
      <c r="B177" s="98" t="s">
        <v>84</v>
      </c>
      <c r="C177" s="99" t="s">
        <v>101</v>
      </c>
      <c r="D177" s="98" t="s">
        <v>101</v>
      </c>
      <c r="E177" s="95" t="s">
        <v>81</v>
      </c>
      <c r="F177" s="99" t="s">
        <v>82</v>
      </c>
      <c r="G177" s="97"/>
      <c r="H177" s="199">
        <f>H178</f>
        <v>0</v>
      </c>
      <c r="J177" s="188"/>
    </row>
    <row r="178" spans="1:326" s="187" customFormat="1" ht="87" hidden="1">
      <c r="A178" s="93" t="s">
        <v>376</v>
      </c>
      <c r="B178" s="98" t="s">
        <v>84</v>
      </c>
      <c r="C178" s="99" t="s">
        <v>101</v>
      </c>
      <c r="D178" s="98" t="s">
        <v>101</v>
      </c>
      <c r="E178" s="95" t="s">
        <v>76</v>
      </c>
      <c r="F178" s="99" t="s">
        <v>82</v>
      </c>
      <c r="G178" s="97"/>
      <c r="H178" s="199">
        <f>H179+H181</f>
        <v>0</v>
      </c>
      <c r="J178" s="188"/>
    </row>
    <row r="179" spans="1:326" s="228" customFormat="1" ht="126" hidden="1">
      <c r="A179" s="229" t="s">
        <v>377</v>
      </c>
      <c r="B179" s="219" t="s">
        <v>84</v>
      </c>
      <c r="C179" s="221" t="s">
        <v>101</v>
      </c>
      <c r="D179" s="219" t="s">
        <v>101</v>
      </c>
      <c r="E179" s="220" t="s">
        <v>76</v>
      </c>
      <c r="F179" s="221" t="s">
        <v>116</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90</v>
      </c>
      <c r="B180" s="59" t="s">
        <v>84</v>
      </c>
      <c r="C180" s="92" t="s">
        <v>101</v>
      </c>
      <c r="D180" s="59" t="s">
        <v>101</v>
      </c>
      <c r="E180" s="87" t="s">
        <v>76</v>
      </c>
      <c r="F180" s="92" t="s">
        <v>116</v>
      </c>
      <c r="G180" s="61" t="s">
        <v>91</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117</v>
      </c>
      <c r="B181" s="219" t="s">
        <v>84</v>
      </c>
      <c r="C181" s="221" t="s">
        <v>101</v>
      </c>
      <c r="D181" s="219" t="s">
        <v>101</v>
      </c>
      <c r="E181" s="220" t="s">
        <v>76</v>
      </c>
      <c r="F181" s="221" t="s">
        <v>118</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90</v>
      </c>
      <c r="B182" s="59" t="s">
        <v>84</v>
      </c>
      <c r="C182" s="92" t="s">
        <v>101</v>
      </c>
      <c r="D182" s="59" t="s">
        <v>101</v>
      </c>
      <c r="E182" s="87" t="s">
        <v>76</v>
      </c>
      <c r="F182" s="92" t="s">
        <v>118</v>
      </c>
      <c r="G182" s="61" t="s">
        <v>91</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254</v>
      </c>
      <c r="B183" s="98" t="s">
        <v>84</v>
      </c>
      <c r="C183" s="99" t="s">
        <v>101</v>
      </c>
      <c r="D183" s="98" t="s">
        <v>255</v>
      </c>
      <c r="E183" s="95" t="s">
        <v>81</v>
      </c>
      <c r="F183" s="99" t="s">
        <v>82</v>
      </c>
      <c r="G183" s="61"/>
      <c r="H183" s="199">
        <f>H184</f>
        <v>1206</v>
      </c>
      <c r="J183" s="188"/>
    </row>
    <row r="184" spans="1:326" s="187" customFormat="1" ht="17.399999999999999">
      <c r="A184" s="136" t="s">
        <v>256</v>
      </c>
      <c r="B184" s="98" t="s">
        <v>84</v>
      </c>
      <c r="C184" s="99" t="s">
        <v>101</v>
      </c>
      <c r="D184" s="98" t="s">
        <v>255</v>
      </c>
      <c r="E184" s="95" t="s">
        <v>257</v>
      </c>
      <c r="F184" s="99" t="s">
        <v>82</v>
      </c>
      <c r="G184" s="142"/>
      <c r="H184" s="199">
        <f>H185+H187+H189</f>
        <v>1206</v>
      </c>
      <c r="J184" s="188"/>
    </row>
    <row r="185" spans="1:326" s="228" customFormat="1" ht="54">
      <c r="A185" s="218" t="s">
        <v>378</v>
      </c>
      <c r="B185" s="219" t="s">
        <v>84</v>
      </c>
      <c r="C185" s="221" t="s">
        <v>101</v>
      </c>
      <c r="D185" s="219" t="s">
        <v>255</v>
      </c>
      <c r="E185" s="220" t="s">
        <v>257</v>
      </c>
      <c r="F185" s="221" t="s">
        <v>296</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166</v>
      </c>
      <c r="B186" s="59" t="s">
        <v>84</v>
      </c>
      <c r="C186" s="92" t="s">
        <v>101</v>
      </c>
      <c r="D186" s="59" t="s">
        <v>255</v>
      </c>
      <c r="E186" s="87" t="s">
        <v>257</v>
      </c>
      <c r="F186" s="92" t="s">
        <v>296</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297</v>
      </c>
      <c r="B187" s="219" t="s">
        <v>84</v>
      </c>
      <c r="C187" s="221" t="s">
        <v>101</v>
      </c>
      <c r="D187" s="219" t="s">
        <v>255</v>
      </c>
      <c r="E187" s="220" t="s">
        <v>257</v>
      </c>
      <c r="F187" s="221" t="s">
        <v>298</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166</v>
      </c>
      <c r="B188" s="59" t="s">
        <v>84</v>
      </c>
      <c r="C188" s="92" t="s">
        <v>101</v>
      </c>
      <c r="D188" s="59" t="s">
        <v>255</v>
      </c>
      <c r="E188" s="87" t="s">
        <v>257</v>
      </c>
      <c r="F188" s="92" t="s">
        <v>298</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379</v>
      </c>
      <c r="B189" s="219" t="s">
        <v>84</v>
      </c>
      <c r="C189" s="221" t="s">
        <v>101</v>
      </c>
      <c r="D189" s="219" t="s">
        <v>255</v>
      </c>
      <c r="E189" s="220" t="s">
        <v>257</v>
      </c>
      <c r="F189" s="221" t="s">
        <v>300</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166</v>
      </c>
      <c r="B190" s="59" t="s">
        <v>84</v>
      </c>
      <c r="C190" s="92" t="s">
        <v>101</v>
      </c>
      <c r="D190" s="59" t="s">
        <v>255</v>
      </c>
      <c r="E190" s="87" t="s">
        <v>257</v>
      </c>
      <c r="F190" s="92" t="s">
        <v>300</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49</v>
      </c>
      <c r="B191" s="254" t="s">
        <v>159</v>
      </c>
      <c r="C191" s="181" t="s">
        <v>311</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192</v>
      </c>
      <c r="B192" s="190" t="s">
        <v>159</v>
      </c>
      <c r="C192" s="144" t="s">
        <v>159</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188</v>
      </c>
      <c r="B193" s="190" t="s">
        <v>159</v>
      </c>
      <c r="C193" s="144" t="s">
        <v>159</v>
      </c>
      <c r="D193" s="98" t="s">
        <v>128</v>
      </c>
      <c r="E193" s="95" t="s">
        <v>81</v>
      </c>
      <c r="F193" s="99" t="s">
        <v>82</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189</v>
      </c>
      <c r="B194" s="190" t="s">
        <v>159</v>
      </c>
      <c r="C194" s="144" t="s">
        <v>159</v>
      </c>
      <c r="D194" s="98" t="s">
        <v>128</v>
      </c>
      <c r="E194" s="95" t="s">
        <v>9</v>
      </c>
      <c r="F194" s="99" t="s">
        <v>82</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190</v>
      </c>
      <c r="B195" s="209" t="s">
        <v>159</v>
      </c>
      <c r="C195" s="210" t="s">
        <v>159</v>
      </c>
      <c r="D195" s="219" t="s">
        <v>128</v>
      </c>
      <c r="E195" s="220" t="s">
        <v>9</v>
      </c>
      <c r="F195" s="221" t="s">
        <v>191</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90</v>
      </c>
      <c r="B196" s="150" t="s">
        <v>159</v>
      </c>
      <c r="C196" s="63" t="s">
        <v>159</v>
      </c>
      <c r="D196" s="59" t="s">
        <v>128</v>
      </c>
      <c r="E196" s="87" t="s">
        <v>9</v>
      </c>
      <c r="F196" s="92" t="s">
        <v>191</v>
      </c>
      <c r="G196" s="61" t="s">
        <v>91</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193</v>
      </c>
      <c r="B197" s="209" t="s">
        <v>159</v>
      </c>
      <c r="C197" s="210" t="s">
        <v>159</v>
      </c>
      <c r="D197" s="219" t="s">
        <v>128</v>
      </c>
      <c r="E197" s="220" t="s">
        <v>9</v>
      </c>
      <c r="F197" s="221" t="s">
        <v>194</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90</v>
      </c>
      <c r="B198" s="150" t="s">
        <v>159</v>
      </c>
      <c r="C198" s="63" t="s">
        <v>159</v>
      </c>
      <c r="D198" s="59" t="s">
        <v>128</v>
      </c>
      <c r="E198" s="87" t="s">
        <v>9</v>
      </c>
      <c r="F198" s="92" t="s">
        <v>194</v>
      </c>
      <c r="G198" s="61" t="s">
        <v>91</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195</v>
      </c>
      <c r="B199" s="209" t="s">
        <v>159</v>
      </c>
      <c r="C199" s="210" t="s">
        <v>159</v>
      </c>
      <c r="D199" s="219" t="s">
        <v>128</v>
      </c>
      <c r="E199" s="220" t="s">
        <v>9</v>
      </c>
      <c r="F199" s="221" t="s">
        <v>196</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90</v>
      </c>
      <c r="B200" s="150" t="s">
        <v>159</v>
      </c>
      <c r="C200" s="63" t="s">
        <v>159</v>
      </c>
      <c r="D200" s="59" t="s">
        <v>128</v>
      </c>
      <c r="E200" s="87" t="s">
        <v>9</v>
      </c>
      <c r="F200" s="92" t="s">
        <v>196</v>
      </c>
      <c r="G200" s="61" t="s">
        <v>91</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197</v>
      </c>
      <c r="B201" s="209" t="s">
        <v>159</v>
      </c>
      <c r="C201" s="210" t="s">
        <v>159</v>
      </c>
      <c r="D201" s="219" t="s">
        <v>128</v>
      </c>
      <c r="E201" s="220" t="s">
        <v>9</v>
      </c>
      <c r="F201" s="221" t="s">
        <v>198</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90</v>
      </c>
      <c r="B202" s="150" t="s">
        <v>159</v>
      </c>
      <c r="C202" s="63" t="s">
        <v>159</v>
      </c>
      <c r="D202" s="59" t="s">
        <v>128</v>
      </c>
      <c r="E202" s="87" t="s">
        <v>9</v>
      </c>
      <c r="F202" s="92" t="s">
        <v>198</v>
      </c>
      <c r="G202" s="61" t="s">
        <v>91</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199</v>
      </c>
      <c r="B203" s="209" t="s">
        <v>159</v>
      </c>
      <c r="C203" s="210" t="s">
        <v>159</v>
      </c>
      <c r="D203" s="219" t="s">
        <v>128</v>
      </c>
      <c r="E203" s="220" t="s">
        <v>9</v>
      </c>
      <c r="F203" s="221" t="s">
        <v>200</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90</v>
      </c>
      <c r="B204" s="150" t="s">
        <v>159</v>
      </c>
      <c r="C204" s="63" t="s">
        <v>159</v>
      </c>
      <c r="D204" s="59" t="s">
        <v>128</v>
      </c>
      <c r="E204" s="87" t="s">
        <v>9</v>
      </c>
      <c r="F204" s="92" t="s">
        <v>200</v>
      </c>
      <c r="G204" s="61" t="s">
        <v>91</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201</v>
      </c>
      <c r="B205" s="209" t="s">
        <v>159</v>
      </c>
      <c r="C205" s="210" t="s">
        <v>159</v>
      </c>
      <c r="D205" s="219" t="s">
        <v>128</v>
      </c>
      <c r="E205" s="220" t="s">
        <v>9</v>
      </c>
      <c r="F205" s="221" t="s">
        <v>202</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90</v>
      </c>
      <c r="B206" s="150" t="s">
        <v>159</v>
      </c>
      <c r="C206" s="63" t="s">
        <v>159</v>
      </c>
      <c r="D206" s="59" t="s">
        <v>128</v>
      </c>
      <c r="E206" s="87" t="s">
        <v>9</v>
      </c>
      <c r="F206" s="92" t="s">
        <v>202</v>
      </c>
      <c r="G206" s="61" t="s">
        <v>91</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203</v>
      </c>
      <c r="B207" s="190" t="s">
        <v>159</v>
      </c>
      <c r="C207" s="144" t="s">
        <v>159</v>
      </c>
      <c r="D207" s="98" t="s">
        <v>128</v>
      </c>
      <c r="E207" s="95" t="s">
        <v>76</v>
      </c>
      <c r="F207" s="99" t="s">
        <v>82</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204</v>
      </c>
      <c r="B208" s="209" t="s">
        <v>159</v>
      </c>
      <c r="C208" s="210" t="s">
        <v>159</v>
      </c>
      <c r="D208" s="219" t="s">
        <v>128</v>
      </c>
      <c r="E208" s="220" t="s">
        <v>76</v>
      </c>
      <c r="F208" s="221" t="s">
        <v>205</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90</v>
      </c>
      <c r="B209" s="150" t="s">
        <v>159</v>
      </c>
      <c r="C209" s="63" t="s">
        <v>159</v>
      </c>
      <c r="D209" s="59" t="s">
        <v>128</v>
      </c>
      <c r="E209" s="87" t="s">
        <v>76</v>
      </c>
      <c r="F209" s="92" t="s">
        <v>205</v>
      </c>
      <c r="G209" s="61" t="s">
        <v>91</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206</v>
      </c>
      <c r="B210" s="209" t="s">
        <v>159</v>
      </c>
      <c r="C210" s="210" t="s">
        <v>159</v>
      </c>
      <c r="D210" s="219" t="s">
        <v>128</v>
      </c>
      <c r="E210" s="220" t="s">
        <v>76</v>
      </c>
      <c r="F210" s="221" t="s">
        <v>207</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90</v>
      </c>
      <c r="B211" s="150" t="s">
        <v>159</v>
      </c>
      <c r="C211" s="63" t="s">
        <v>159</v>
      </c>
      <c r="D211" s="59" t="s">
        <v>128</v>
      </c>
      <c r="E211" s="87" t="s">
        <v>76</v>
      </c>
      <c r="F211" s="92" t="s">
        <v>207</v>
      </c>
      <c r="G211" s="61" t="s">
        <v>91</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208</v>
      </c>
      <c r="B212" s="190" t="s">
        <v>159</v>
      </c>
      <c r="C212" s="144" t="s">
        <v>159</v>
      </c>
      <c r="D212" s="98" t="s">
        <v>128</v>
      </c>
      <c r="E212" s="95" t="s">
        <v>10</v>
      </c>
      <c r="F212" s="99" t="s">
        <v>82</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209</v>
      </c>
      <c r="B213" s="209" t="s">
        <v>159</v>
      </c>
      <c r="C213" s="210" t="s">
        <v>159</v>
      </c>
      <c r="D213" s="219" t="s">
        <v>128</v>
      </c>
      <c r="E213" s="220" t="s">
        <v>10</v>
      </c>
      <c r="F213" s="221" t="s">
        <v>210</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90</v>
      </c>
      <c r="B214" s="150" t="s">
        <v>159</v>
      </c>
      <c r="C214" s="63" t="s">
        <v>159</v>
      </c>
      <c r="D214" s="59" t="s">
        <v>128</v>
      </c>
      <c r="E214" s="87" t="s">
        <v>10</v>
      </c>
      <c r="F214" s="92" t="s">
        <v>210</v>
      </c>
      <c r="G214" s="61" t="s">
        <v>91</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211</v>
      </c>
      <c r="B215" s="209" t="s">
        <v>159</v>
      </c>
      <c r="C215" s="210" t="s">
        <v>159</v>
      </c>
      <c r="D215" s="219" t="s">
        <v>128</v>
      </c>
      <c r="E215" s="220" t="s">
        <v>10</v>
      </c>
      <c r="F215" s="221" t="s">
        <v>212</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90</v>
      </c>
      <c r="B216" s="150" t="s">
        <v>159</v>
      </c>
      <c r="C216" s="63" t="s">
        <v>159</v>
      </c>
      <c r="D216" s="59" t="s">
        <v>128</v>
      </c>
      <c r="E216" s="87" t="s">
        <v>10</v>
      </c>
      <c r="F216" s="92" t="s">
        <v>212</v>
      </c>
      <c r="G216" s="61" t="s">
        <v>91</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213</v>
      </c>
      <c r="B217" s="209" t="s">
        <v>159</v>
      </c>
      <c r="C217" s="210" t="s">
        <v>159</v>
      </c>
      <c r="D217" s="219" t="s">
        <v>128</v>
      </c>
      <c r="E217" s="220" t="s">
        <v>10</v>
      </c>
      <c r="F217" s="221" t="s">
        <v>214</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90</v>
      </c>
      <c r="B218" s="150" t="s">
        <v>159</v>
      </c>
      <c r="C218" s="63" t="s">
        <v>159</v>
      </c>
      <c r="D218" s="59" t="s">
        <v>128</v>
      </c>
      <c r="E218" s="87" t="s">
        <v>10</v>
      </c>
      <c r="F218" s="92" t="s">
        <v>214</v>
      </c>
      <c r="G218" s="61" t="s">
        <v>91</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380</v>
      </c>
      <c r="B219" s="254" t="s">
        <v>128</v>
      </c>
      <c r="C219" s="181" t="s">
        <v>311</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55</v>
      </c>
      <c r="B220" s="190" t="s">
        <v>128</v>
      </c>
      <c r="C220" s="144" t="s">
        <v>80</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381</v>
      </c>
      <c r="B221" s="190" t="s">
        <v>128</v>
      </c>
      <c r="C221" s="144" t="s">
        <v>80</v>
      </c>
      <c r="D221" s="98" t="s">
        <v>113</v>
      </c>
      <c r="E221" s="95" t="s">
        <v>81</v>
      </c>
      <c r="F221" s="99" t="s">
        <v>82</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382</v>
      </c>
      <c r="B222" s="190" t="s">
        <v>128</v>
      </c>
      <c r="C222" s="144" t="s">
        <v>80</v>
      </c>
      <c r="D222" s="98" t="s">
        <v>113</v>
      </c>
      <c r="E222" s="95" t="s">
        <v>76</v>
      </c>
      <c r="F222" s="99" t="s">
        <v>82</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383</v>
      </c>
      <c r="B223" s="209" t="s">
        <v>128</v>
      </c>
      <c r="C223" s="210" t="s">
        <v>80</v>
      </c>
      <c r="D223" s="219" t="s">
        <v>113</v>
      </c>
      <c r="E223" s="220" t="s">
        <v>76</v>
      </c>
      <c r="F223" s="221" t="s">
        <v>126</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127</v>
      </c>
      <c r="B224" s="150" t="s">
        <v>128</v>
      </c>
      <c r="C224" s="63" t="s">
        <v>80</v>
      </c>
      <c r="D224" s="59" t="s">
        <v>113</v>
      </c>
      <c r="E224" s="87" t="s">
        <v>76</v>
      </c>
      <c r="F224" s="92" t="s">
        <v>126</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384</v>
      </c>
      <c r="B225" s="190" t="s">
        <v>128</v>
      </c>
      <c r="C225" s="144" t="s">
        <v>80</v>
      </c>
      <c r="D225" s="98" t="s">
        <v>113</v>
      </c>
      <c r="E225" s="95" t="s">
        <v>10</v>
      </c>
      <c r="F225" s="99" t="s">
        <v>82</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130</v>
      </c>
      <c r="B226" s="209" t="s">
        <v>128</v>
      </c>
      <c r="C226" s="210" t="s">
        <v>80</v>
      </c>
      <c r="D226" s="219" t="s">
        <v>113</v>
      </c>
      <c r="E226" s="220" t="s">
        <v>10</v>
      </c>
      <c r="F226" s="221" t="s">
        <v>131</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90</v>
      </c>
      <c r="B227" s="150" t="s">
        <v>128</v>
      </c>
      <c r="C227" s="63" t="s">
        <v>80</v>
      </c>
      <c r="D227" s="59" t="s">
        <v>113</v>
      </c>
      <c r="E227" s="87" t="s">
        <v>10</v>
      </c>
      <c r="F227" s="92" t="s">
        <v>131</v>
      </c>
      <c r="G227" s="61" t="s">
        <v>91</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385</v>
      </c>
      <c r="B228" s="190" t="s">
        <v>128</v>
      </c>
      <c r="C228" s="144" t="s">
        <v>80</v>
      </c>
      <c r="D228" s="98" t="s">
        <v>113</v>
      </c>
      <c r="E228" s="95" t="s">
        <v>77</v>
      </c>
      <c r="F228" s="99" t="s">
        <v>82</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386</v>
      </c>
      <c r="B229" s="209" t="s">
        <v>128</v>
      </c>
      <c r="C229" s="210" t="s">
        <v>80</v>
      </c>
      <c r="D229" s="219" t="s">
        <v>113</v>
      </c>
      <c r="E229" s="220" t="s">
        <v>77</v>
      </c>
      <c r="F229" s="221" t="s">
        <v>135</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90</v>
      </c>
      <c r="B230" s="150" t="s">
        <v>128</v>
      </c>
      <c r="C230" s="63" t="s">
        <v>80</v>
      </c>
      <c r="D230" s="59" t="s">
        <v>113</v>
      </c>
      <c r="E230" s="87" t="s">
        <v>77</v>
      </c>
      <c r="F230" s="92" t="s">
        <v>135</v>
      </c>
      <c r="G230" s="61" t="s">
        <v>91</v>
      </c>
      <c r="H230" s="200">
        <f>'Прил.5-Ведомств-2014.'!J222</f>
        <v>0</v>
      </c>
    </row>
    <row r="231" spans="1:326" s="226" customFormat="1" ht="126" hidden="1">
      <c r="A231" s="229" t="s">
        <v>387</v>
      </c>
      <c r="B231" s="209" t="s">
        <v>128</v>
      </c>
      <c r="C231" s="210" t="s">
        <v>80</v>
      </c>
      <c r="D231" s="219" t="s">
        <v>113</v>
      </c>
      <c r="E231" s="220" t="s">
        <v>77</v>
      </c>
      <c r="F231" s="221" t="s">
        <v>137</v>
      </c>
      <c r="G231" s="230"/>
      <c r="H231" s="215">
        <f>H232</f>
        <v>0</v>
      </c>
    </row>
    <row r="232" spans="1:326" s="228" customFormat="1" ht="18" hidden="1">
      <c r="A232" s="60" t="s">
        <v>90</v>
      </c>
      <c r="B232" s="150" t="s">
        <v>128</v>
      </c>
      <c r="C232" s="63" t="s">
        <v>80</v>
      </c>
      <c r="D232" s="59" t="s">
        <v>113</v>
      </c>
      <c r="E232" s="87" t="s">
        <v>77</v>
      </c>
      <c r="F232" s="92" t="s">
        <v>137</v>
      </c>
      <c r="G232" s="61" t="s">
        <v>91</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388</v>
      </c>
      <c r="B233" s="150" t="s">
        <v>128</v>
      </c>
      <c r="C233" s="63" t="s">
        <v>80</v>
      </c>
      <c r="D233" s="98" t="s">
        <v>149</v>
      </c>
      <c r="E233" s="95" t="s">
        <v>81</v>
      </c>
      <c r="F233" s="99" t="s">
        <v>82</v>
      </c>
      <c r="G233" s="100"/>
      <c r="H233" s="199">
        <f>H234</f>
        <v>0</v>
      </c>
    </row>
    <row r="234" spans="1:326" s="228" customFormat="1" ht="1.5" hidden="1" customHeight="1">
      <c r="A234" s="93" t="s">
        <v>389</v>
      </c>
      <c r="B234" s="150" t="s">
        <v>128</v>
      </c>
      <c r="C234" s="63" t="s">
        <v>80</v>
      </c>
      <c r="D234" s="98" t="s">
        <v>149</v>
      </c>
      <c r="E234" s="95" t="s">
        <v>76</v>
      </c>
      <c r="F234" s="99" t="s">
        <v>82</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390</v>
      </c>
      <c r="B235" s="209" t="s">
        <v>128</v>
      </c>
      <c r="C235" s="210" t="s">
        <v>80</v>
      </c>
      <c r="D235" s="219" t="s">
        <v>149</v>
      </c>
      <c r="E235" s="220" t="s">
        <v>76</v>
      </c>
      <c r="F235" s="221" t="s">
        <v>157</v>
      </c>
      <c r="G235" s="242"/>
      <c r="H235" s="215">
        <f>H236</f>
        <v>0</v>
      </c>
    </row>
    <row r="236" spans="1:326" s="224" customFormat="1" ht="18" hidden="1">
      <c r="A236" s="60" t="s">
        <v>90</v>
      </c>
      <c r="B236" s="150" t="s">
        <v>128</v>
      </c>
      <c r="C236" s="63" t="s">
        <v>80</v>
      </c>
      <c r="D236" s="59" t="s">
        <v>149</v>
      </c>
      <c r="E236" s="87" t="s">
        <v>76</v>
      </c>
      <c r="F236" s="92" t="s">
        <v>157</v>
      </c>
      <c r="G236" s="61" t="s">
        <v>91</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57</v>
      </c>
      <c r="B237" s="254" t="s">
        <v>100</v>
      </c>
      <c r="C237" s="181" t="s">
        <v>311</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59</v>
      </c>
      <c r="B238" s="190" t="s">
        <v>100</v>
      </c>
      <c r="C238" s="144" t="s">
        <v>80</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320</v>
      </c>
      <c r="B239" s="190" t="s">
        <v>100</v>
      </c>
      <c r="C239" s="144" t="s">
        <v>80</v>
      </c>
      <c r="D239" s="98" t="s">
        <v>255</v>
      </c>
      <c r="E239" s="95" t="s">
        <v>81</v>
      </c>
      <c r="F239" s="99" t="s">
        <v>82</v>
      </c>
      <c r="G239" s="61"/>
      <c r="H239" s="199">
        <f>H240</f>
        <v>75</v>
      </c>
      <c r="J239" s="188"/>
    </row>
    <row r="240" spans="1:326" s="187" customFormat="1" ht="17.399999999999999">
      <c r="A240" s="136" t="s">
        <v>256</v>
      </c>
      <c r="B240" s="190" t="s">
        <v>100</v>
      </c>
      <c r="C240" s="144" t="s">
        <v>80</v>
      </c>
      <c r="D240" s="98" t="s">
        <v>255</v>
      </c>
      <c r="E240" s="95" t="s">
        <v>257</v>
      </c>
      <c r="F240" s="99" t="s">
        <v>82</v>
      </c>
      <c r="G240" s="142"/>
      <c r="H240" s="199">
        <f>H241</f>
        <v>75</v>
      </c>
      <c r="J240" s="188"/>
    </row>
    <row r="241" spans="1:326" s="226" customFormat="1" ht="54">
      <c r="A241" s="218" t="s">
        <v>391</v>
      </c>
      <c r="B241" s="209" t="s">
        <v>100</v>
      </c>
      <c r="C241" s="210" t="s">
        <v>80</v>
      </c>
      <c r="D241" s="219" t="s">
        <v>255</v>
      </c>
      <c r="E241" s="220" t="s">
        <v>257</v>
      </c>
      <c r="F241" s="221" t="s">
        <v>302</v>
      </c>
      <c r="G241" s="214"/>
      <c r="H241" s="215">
        <f>H242</f>
        <v>75</v>
      </c>
      <c r="J241" s="227"/>
    </row>
    <row r="242" spans="1:326" s="228" customFormat="1" ht="36">
      <c r="A242" s="60" t="s">
        <v>392</v>
      </c>
      <c r="B242" s="150" t="s">
        <v>100</v>
      </c>
      <c r="C242" s="63" t="s">
        <v>80</v>
      </c>
      <c r="D242" s="59" t="s">
        <v>255</v>
      </c>
      <c r="E242" s="87" t="s">
        <v>257</v>
      </c>
      <c r="F242" s="92" t="s">
        <v>302</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61</v>
      </c>
      <c r="B243" s="190" t="s">
        <v>100</v>
      </c>
      <c r="C243" s="144" t="s">
        <v>101</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393</v>
      </c>
      <c r="B244" s="190" t="s">
        <v>100</v>
      </c>
      <c r="C244" s="144" t="s">
        <v>101</v>
      </c>
      <c r="D244" s="143" t="s">
        <v>85</v>
      </c>
      <c r="E244" s="47" t="s">
        <v>81</v>
      </c>
      <c r="F244" s="144" t="s">
        <v>82</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394</v>
      </c>
      <c r="B245" s="190" t="s">
        <v>100</v>
      </c>
      <c r="C245" s="144" t="s">
        <v>101</v>
      </c>
      <c r="D245" s="98" t="s">
        <v>85</v>
      </c>
      <c r="E245" s="95" t="s">
        <v>9</v>
      </c>
      <c r="F245" s="99" t="s">
        <v>82</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395</v>
      </c>
      <c r="B246" s="209" t="s">
        <v>100</v>
      </c>
      <c r="C246" s="210" t="s">
        <v>101</v>
      </c>
      <c r="D246" s="219" t="s">
        <v>85</v>
      </c>
      <c r="E246" s="220" t="s">
        <v>9</v>
      </c>
      <c r="F246" s="221" t="s">
        <v>99</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90</v>
      </c>
      <c r="B247" s="150" t="s">
        <v>100</v>
      </c>
      <c r="C247" s="63" t="s">
        <v>101</v>
      </c>
      <c r="D247" s="59" t="s">
        <v>85</v>
      </c>
      <c r="E247" s="87" t="s">
        <v>9</v>
      </c>
      <c r="F247" s="92" t="s">
        <v>99</v>
      </c>
      <c r="G247" s="61" t="s">
        <v>91</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396</v>
      </c>
      <c r="B248" s="209" t="s">
        <v>100</v>
      </c>
      <c r="C248" s="210" t="s">
        <v>101</v>
      </c>
      <c r="D248" s="219" t="s">
        <v>85</v>
      </c>
      <c r="E248" s="220" t="s">
        <v>9</v>
      </c>
      <c r="F248" s="221" t="s">
        <v>103</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90</v>
      </c>
      <c r="B249" s="150" t="s">
        <v>100</v>
      </c>
      <c r="C249" s="63" t="s">
        <v>101</v>
      </c>
      <c r="D249" s="59" t="s">
        <v>85</v>
      </c>
      <c r="E249" s="87" t="s">
        <v>9</v>
      </c>
      <c r="F249" s="92" t="s">
        <v>103</v>
      </c>
      <c r="G249" s="61" t="s">
        <v>91</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320</v>
      </c>
      <c r="B250" s="190" t="s">
        <v>100</v>
      </c>
      <c r="C250" s="144" t="s">
        <v>101</v>
      </c>
      <c r="D250" s="98" t="s">
        <v>255</v>
      </c>
      <c r="E250" s="95" t="s">
        <v>81</v>
      </c>
      <c r="F250" s="99" t="s">
        <v>82</v>
      </c>
      <c r="G250" s="61"/>
      <c r="H250" s="199">
        <f>H251</f>
        <v>0</v>
      </c>
      <c r="J250" s="188"/>
    </row>
    <row r="251" spans="1:326" s="187" customFormat="1" ht="17.399999999999999">
      <c r="A251" s="136" t="s">
        <v>256</v>
      </c>
      <c r="B251" s="190" t="s">
        <v>100</v>
      </c>
      <c r="C251" s="144" t="s">
        <v>101</v>
      </c>
      <c r="D251" s="98" t="s">
        <v>255</v>
      </c>
      <c r="E251" s="95" t="s">
        <v>257</v>
      </c>
      <c r="F251" s="99" t="s">
        <v>82</v>
      </c>
      <c r="G251" s="142"/>
      <c r="H251" s="199">
        <f>H252</f>
        <v>0</v>
      </c>
      <c r="J251" s="188"/>
    </row>
    <row r="252" spans="1:326" s="226" customFormat="1" ht="72">
      <c r="A252" s="218" t="s">
        <v>397</v>
      </c>
      <c r="B252" s="209" t="s">
        <v>100</v>
      </c>
      <c r="C252" s="210" t="s">
        <v>101</v>
      </c>
      <c r="D252" s="219" t="s">
        <v>255</v>
      </c>
      <c r="E252" s="220" t="s">
        <v>257</v>
      </c>
      <c r="F252" s="221" t="s">
        <v>304</v>
      </c>
      <c r="G252" s="214"/>
      <c r="H252" s="215">
        <f>H253</f>
        <v>0</v>
      </c>
      <c r="J252" s="227"/>
    </row>
    <row r="253" spans="1:326" s="228" customFormat="1" ht="18">
      <c r="A253" s="60" t="s">
        <v>90</v>
      </c>
      <c r="B253" s="150" t="s">
        <v>100</v>
      </c>
      <c r="C253" s="63" t="s">
        <v>101</v>
      </c>
      <c r="D253" s="59" t="s">
        <v>255</v>
      </c>
      <c r="E253" s="87" t="s">
        <v>257</v>
      </c>
      <c r="F253" s="92" t="s">
        <v>304</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398</v>
      </c>
      <c r="B254" s="190" t="s">
        <v>100</v>
      </c>
      <c r="C254" s="144" t="s">
        <v>149</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399</v>
      </c>
      <c r="B255" s="190" t="s">
        <v>100</v>
      </c>
      <c r="C255" s="144" t="s">
        <v>149</v>
      </c>
      <c r="D255" s="98" t="s">
        <v>128</v>
      </c>
      <c r="E255" s="95" t="s">
        <v>81</v>
      </c>
      <c r="F255" s="99" t="s">
        <v>82</v>
      </c>
      <c r="G255" s="142"/>
      <c r="H255" s="199">
        <f>H256</f>
        <v>0</v>
      </c>
      <c r="J255" s="188"/>
    </row>
    <row r="256" spans="1:326" s="189" customFormat="1" ht="0.75" hidden="1" customHeight="1">
      <c r="A256" s="93" t="s">
        <v>400</v>
      </c>
      <c r="B256" s="190" t="s">
        <v>100</v>
      </c>
      <c r="C256" s="144" t="s">
        <v>149</v>
      </c>
      <c r="D256" s="98" t="s">
        <v>128</v>
      </c>
      <c r="E256" s="95" t="s">
        <v>78</v>
      </c>
      <c r="F256" s="99" t="s">
        <v>82</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401</v>
      </c>
      <c r="B257" s="209" t="s">
        <v>100</v>
      </c>
      <c r="C257" s="210" t="s">
        <v>149</v>
      </c>
      <c r="D257" s="219" t="s">
        <v>128</v>
      </c>
      <c r="E257" s="220" t="s">
        <v>78</v>
      </c>
      <c r="F257" s="221" t="s">
        <v>402</v>
      </c>
      <c r="G257" s="214"/>
      <c r="H257" s="215">
        <f>H258</f>
        <v>0</v>
      </c>
      <c r="J257" s="188"/>
    </row>
    <row r="258" spans="1:326" s="189" customFormat="1" ht="18" hidden="1">
      <c r="A258" s="60" t="s">
        <v>90</v>
      </c>
      <c r="B258" s="150" t="s">
        <v>100</v>
      </c>
      <c r="C258" s="63" t="s">
        <v>149</v>
      </c>
      <c r="D258" s="59" t="s">
        <v>128</v>
      </c>
      <c r="E258" s="87" t="s">
        <v>78</v>
      </c>
      <c r="F258" s="92" t="s">
        <v>402</v>
      </c>
      <c r="G258" s="61" t="s">
        <v>91</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62</v>
      </c>
      <c r="B259" s="254" t="s">
        <v>142</v>
      </c>
      <c r="C259" s="181" t="s">
        <v>311</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403</v>
      </c>
      <c r="B260" s="190" t="s">
        <v>142</v>
      </c>
      <c r="C260" s="144" t="s">
        <v>80</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404</v>
      </c>
      <c r="B261" s="190" t="s">
        <v>142</v>
      </c>
      <c r="C261" s="144" t="s">
        <v>80</v>
      </c>
      <c r="D261" s="98" t="s">
        <v>84</v>
      </c>
      <c r="E261" s="95" t="s">
        <v>81</v>
      </c>
      <c r="F261" s="99" t="s">
        <v>82</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405</v>
      </c>
      <c r="B262" s="190" t="s">
        <v>142</v>
      </c>
      <c r="C262" s="144" t="s">
        <v>80</v>
      </c>
      <c r="D262" s="98" t="s">
        <v>84</v>
      </c>
      <c r="E262" s="95" t="s">
        <v>139</v>
      </c>
      <c r="F262" s="99" t="s">
        <v>82</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406</v>
      </c>
      <c r="B263" s="209" t="s">
        <v>142</v>
      </c>
      <c r="C263" s="210" t="s">
        <v>80</v>
      </c>
      <c r="D263" s="219" t="s">
        <v>84</v>
      </c>
      <c r="E263" s="220" t="s">
        <v>139</v>
      </c>
      <c r="F263" s="221" t="s">
        <v>141</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90</v>
      </c>
      <c r="B264" s="150" t="s">
        <v>142</v>
      </c>
      <c r="C264" s="63" t="s">
        <v>80</v>
      </c>
      <c r="D264" s="59" t="s">
        <v>84</v>
      </c>
      <c r="E264" s="87" t="s">
        <v>139</v>
      </c>
      <c r="F264" s="92" t="s">
        <v>141</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407</v>
      </c>
      <c r="B265" s="209" t="s">
        <v>142</v>
      </c>
      <c r="C265" s="210" t="s">
        <v>80</v>
      </c>
      <c r="D265" s="219" t="s">
        <v>84</v>
      </c>
      <c r="E265" s="220" t="s">
        <v>139</v>
      </c>
      <c r="F265" s="221" t="s">
        <v>144</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166</v>
      </c>
      <c r="B266" s="150" t="s">
        <v>142</v>
      </c>
      <c r="C266" s="63" t="s">
        <v>80</v>
      </c>
      <c r="D266" s="59" t="s">
        <v>84</v>
      </c>
      <c r="E266" s="87" t="s">
        <v>139</v>
      </c>
      <c r="F266" s="92" t="s">
        <v>144</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408</v>
      </c>
      <c r="B267" s="190" t="s">
        <v>142</v>
      </c>
      <c r="C267" s="144" t="s">
        <v>80</v>
      </c>
      <c r="D267" s="98" t="s">
        <v>84</v>
      </c>
      <c r="E267" s="95" t="s">
        <v>76</v>
      </c>
      <c r="F267" s="99" t="s">
        <v>82</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409</v>
      </c>
      <c r="B268" s="209" t="s">
        <v>142</v>
      </c>
      <c r="C268" s="210" t="s">
        <v>80</v>
      </c>
      <c r="D268" s="219" t="s">
        <v>84</v>
      </c>
      <c r="E268" s="220" t="s">
        <v>76</v>
      </c>
      <c r="F268" s="221" t="s">
        <v>147</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90</v>
      </c>
      <c r="B269" s="150" t="s">
        <v>142</v>
      </c>
      <c r="C269" s="63" t="s">
        <v>80</v>
      </c>
      <c r="D269" s="59" t="s">
        <v>84</v>
      </c>
      <c r="E269" s="87" t="s">
        <v>76</v>
      </c>
      <c r="F269" s="92" t="s">
        <v>147</v>
      </c>
      <c r="G269" s="61" t="s">
        <v>91</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410</v>
      </c>
      <c r="B270" s="254" t="s">
        <v>123</v>
      </c>
      <c r="C270" s="181" t="s">
        <v>311</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223</v>
      </c>
      <c r="B271" s="190" t="s">
        <v>123</v>
      </c>
      <c r="C271" s="144" t="s">
        <v>80</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323</v>
      </c>
      <c r="B272" s="190" t="s">
        <v>123</v>
      </c>
      <c r="C272" s="144" t="s">
        <v>80</v>
      </c>
      <c r="D272" s="98" t="s">
        <v>128</v>
      </c>
      <c r="E272" s="95" t="s">
        <v>81</v>
      </c>
      <c r="F272" s="99" t="s">
        <v>82</v>
      </c>
      <c r="G272" s="142"/>
      <c r="H272" s="262">
        <f>H273</f>
        <v>0</v>
      </c>
      <c r="J272" s="188"/>
    </row>
    <row r="273" spans="1:326" s="187" customFormat="1" ht="69.599999999999994" hidden="1">
      <c r="A273" s="93" t="s">
        <v>324</v>
      </c>
      <c r="B273" s="190" t="s">
        <v>123</v>
      </c>
      <c r="C273" s="144" t="s">
        <v>80</v>
      </c>
      <c r="D273" s="98" t="s">
        <v>128</v>
      </c>
      <c r="E273" s="95" t="s">
        <v>77</v>
      </c>
      <c r="F273" s="99" t="s">
        <v>82</v>
      </c>
      <c r="G273" s="100"/>
      <c r="H273" s="262">
        <f>H274</f>
        <v>0</v>
      </c>
      <c r="J273" s="188"/>
    </row>
    <row r="274" spans="1:326" s="228" customFormat="1" ht="126" hidden="1">
      <c r="A274" s="229" t="s">
        <v>411</v>
      </c>
      <c r="B274" s="209" t="s">
        <v>123</v>
      </c>
      <c r="C274" s="210" t="s">
        <v>80</v>
      </c>
      <c r="D274" s="219" t="s">
        <v>128</v>
      </c>
      <c r="E274" s="220" t="s">
        <v>77</v>
      </c>
      <c r="F274" s="221" t="s">
        <v>222</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90</v>
      </c>
      <c r="B275" s="150" t="s">
        <v>85</v>
      </c>
      <c r="C275" s="63" t="s">
        <v>80</v>
      </c>
      <c r="D275" s="59" t="s">
        <v>128</v>
      </c>
      <c r="E275" s="87" t="s">
        <v>77</v>
      </c>
      <c r="F275" s="92" t="s">
        <v>222</v>
      </c>
      <c r="G275" s="61" t="s">
        <v>91</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291</v>
      </c>
      <c r="B276" s="190" t="s">
        <v>85</v>
      </c>
      <c r="C276" s="144" t="s">
        <v>311</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27</v>
      </c>
      <c r="B277" s="150" t="s">
        <v>85</v>
      </c>
      <c r="C277" s="63" t="s">
        <v>101</v>
      </c>
      <c r="D277" s="59" t="s">
        <v>311</v>
      </c>
      <c r="E277" s="87" t="s">
        <v>81</v>
      </c>
      <c r="F277" s="92" t="s">
        <v>82</v>
      </c>
      <c r="G277" s="61"/>
      <c r="H277" s="264">
        <f>H278</f>
        <v>98.8</v>
      </c>
      <c r="J277" s="188"/>
    </row>
    <row r="278" spans="1:326" s="187" customFormat="1" ht="18">
      <c r="A278" s="90" t="s">
        <v>256</v>
      </c>
      <c r="B278" s="150" t="s">
        <v>85</v>
      </c>
      <c r="C278" s="63" t="s">
        <v>101</v>
      </c>
      <c r="D278" s="59" t="s">
        <v>255</v>
      </c>
      <c r="E278" s="87" t="s">
        <v>257</v>
      </c>
      <c r="F278" s="92" t="s">
        <v>82</v>
      </c>
      <c r="G278" s="100"/>
      <c r="H278" s="264">
        <f>H279</f>
        <v>98.8</v>
      </c>
      <c r="J278" s="188"/>
    </row>
    <row r="279" spans="1:326" s="228" customFormat="1" ht="54">
      <c r="A279" s="229" t="s">
        <v>412</v>
      </c>
      <c r="B279" s="209" t="s">
        <v>85</v>
      </c>
      <c r="C279" s="210" t="s">
        <v>101</v>
      </c>
      <c r="D279" s="219" t="s">
        <v>255</v>
      </c>
      <c r="E279" s="220" t="s">
        <v>257</v>
      </c>
      <c r="F279" s="221" t="s">
        <v>292</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413</v>
      </c>
      <c r="B281" s="209" t="s">
        <v>85</v>
      </c>
      <c r="C281" s="210" t="s">
        <v>101</v>
      </c>
      <c r="D281" s="219" t="s">
        <v>255</v>
      </c>
      <c r="E281" s="220" t="s">
        <v>257</v>
      </c>
      <c r="F281" s="221" t="s">
        <v>292</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414</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67</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68</v>
      </c>
    </row>
    <row r="6" spans="1:328" s="281" customFormat="1" ht="15.6">
      <c r="A6" s="275"/>
      <c r="B6" s="287" t="s">
        <v>5</v>
      </c>
      <c r="C6" s="277"/>
      <c r="D6" s="278"/>
      <c r="E6" s="283"/>
      <c r="F6" s="284"/>
      <c r="G6" s="288"/>
      <c r="H6" s="289"/>
      <c r="J6" s="6" t="s">
        <v>415</v>
      </c>
    </row>
    <row r="7" spans="1:328" ht="58.5" customHeight="1">
      <c r="A7" s="374" t="s">
        <v>416</v>
      </c>
      <c r="B7" s="374"/>
      <c r="C7" s="374"/>
      <c r="D7" s="374"/>
      <c r="E7" s="374"/>
      <c r="F7" s="374"/>
      <c r="G7" s="374"/>
      <c r="H7" s="374"/>
      <c r="I7" s="374"/>
      <c r="J7" s="374"/>
    </row>
    <row r="8" spans="1:328">
      <c r="A8" s="290"/>
      <c r="I8" s="271"/>
      <c r="J8" s="291"/>
    </row>
    <row r="9" spans="1:328" s="172" customFormat="1" ht="25.5" customHeight="1">
      <c r="A9" s="292" t="s">
        <v>417</v>
      </c>
      <c r="B9" s="7" t="s">
        <v>70</v>
      </c>
      <c r="C9" s="8" t="s">
        <v>418</v>
      </c>
      <c r="D9" s="376" t="s">
        <v>419</v>
      </c>
      <c r="E9" s="376"/>
      <c r="F9" s="375" t="s">
        <v>71</v>
      </c>
      <c r="G9" s="375"/>
      <c r="H9" s="375"/>
      <c r="I9" s="7" t="s">
        <v>72</v>
      </c>
      <c r="J9" s="8" t="s">
        <v>8</v>
      </c>
      <c r="L9" s="173"/>
    </row>
    <row r="10" spans="1:328" ht="34.799999999999997">
      <c r="A10" s="293" t="s">
        <v>420</v>
      </c>
      <c r="B10" s="294" t="s">
        <v>421</v>
      </c>
      <c r="C10" s="295" t="s">
        <v>422</v>
      </c>
      <c r="D10" s="296"/>
      <c r="E10" s="297"/>
      <c r="F10" s="298"/>
      <c r="G10" s="299"/>
      <c r="H10" s="300"/>
      <c r="I10" s="301"/>
      <c r="J10" s="302">
        <f>J11+J79+J99+J129+J183+J211+J229+J251+J262</f>
        <v>9949.9</v>
      </c>
      <c r="L10" s="202"/>
    </row>
    <row r="11" spans="1:328" s="189" customFormat="1">
      <c r="A11" s="303"/>
      <c r="B11" s="304" t="s">
        <v>11</v>
      </c>
      <c r="C11" s="305" t="s">
        <v>422</v>
      </c>
      <c r="D11" s="254" t="s">
        <v>80</v>
      </c>
      <c r="E11" s="181" t="s">
        <v>311</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312</v>
      </c>
      <c r="C12" s="307" t="s">
        <v>422</v>
      </c>
      <c r="D12" s="190" t="s">
        <v>80</v>
      </c>
      <c r="E12" s="144" t="s">
        <v>113</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423</v>
      </c>
      <c r="C13" s="307" t="s">
        <v>422</v>
      </c>
      <c r="D13" s="190" t="s">
        <v>80</v>
      </c>
      <c r="E13" s="144" t="s">
        <v>113</v>
      </c>
      <c r="F13" s="98" t="s">
        <v>159</v>
      </c>
      <c r="G13" s="95" t="s">
        <v>81</v>
      </c>
      <c r="H13" s="99" t="s">
        <v>82</v>
      </c>
      <c r="I13" s="142"/>
      <c r="J13" s="199">
        <f>J14</f>
        <v>0</v>
      </c>
      <c r="L13" s="188"/>
    </row>
    <row r="14" spans="1:328" s="189" customFormat="1" ht="138.75" hidden="1" customHeight="1">
      <c r="A14" s="303"/>
      <c r="B14" s="309" t="s">
        <v>424</v>
      </c>
      <c r="C14" s="307" t="s">
        <v>422</v>
      </c>
      <c r="D14" s="190" t="s">
        <v>80</v>
      </c>
      <c r="E14" s="144" t="s">
        <v>113</v>
      </c>
      <c r="F14" s="98" t="s">
        <v>159</v>
      </c>
      <c r="G14" s="95" t="s">
        <v>9</v>
      </c>
      <c r="H14" s="99" t="s">
        <v>82</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425</v>
      </c>
      <c r="C15" s="310" t="s">
        <v>422</v>
      </c>
      <c r="D15" s="150" t="s">
        <v>80</v>
      </c>
      <c r="E15" s="63" t="s">
        <v>113</v>
      </c>
      <c r="F15" s="59" t="s">
        <v>159</v>
      </c>
      <c r="G15" s="87" t="s">
        <v>9</v>
      </c>
      <c r="H15" s="92" t="s">
        <v>168</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169</v>
      </c>
      <c r="C16" s="310" t="s">
        <v>422</v>
      </c>
      <c r="D16" s="150" t="s">
        <v>80</v>
      </c>
      <c r="E16" s="63" t="s">
        <v>113</v>
      </c>
      <c r="F16" s="59" t="s">
        <v>159</v>
      </c>
      <c r="G16" s="87" t="s">
        <v>9</v>
      </c>
      <c r="H16" s="92" t="s">
        <v>168</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170</v>
      </c>
      <c r="C17" s="310" t="s">
        <v>422</v>
      </c>
      <c r="D17" s="150" t="s">
        <v>80</v>
      </c>
      <c r="E17" s="63" t="s">
        <v>113</v>
      </c>
      <c r="F17" s="62" t="s">
        <v>159</v>
      </c>
      <c r="G17" s="56" t="s">
        <v>9</v>
      </c>
      <c r="H17" s="63" t="s">
        <v>168</v>
      </c>
      <c r="I17" s="61">
        <v>122</v>
      </c>
      <c r="J17" s="217"/>
      <c r="L17" s="202"/>
    </row>
    <row r="18" spans="1:328" s="189" customFormat="1" ht="36" hidden="1">
      <c r="A18" s="303"/>
      <c r="B18" s="60" t="s">
        <v>166</v>
      </c>
      <c r="C18" s="310" t="s">
        <v>422</v>
      </c>
      <c r="D18" s="150" t="s">
        <v>80</v>
      </c>
      <c r="E18" s="63" t="s">
        <v>113</v>
      </c>
      <c r="F18" s="59" t="s">
        <v>159</v>
      </c>
      <c r="G18" s="87" t="s">
        <v>9</v>
      </c>
      <c r="H18" s="92" t="s">
        <v>168</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171</v>
      </c>
      <c r="C19" s="310" t="s">
        <v>422</v>
      </c>
      <c r="D19" s="150" t="s">
        <v>80</v>
      </c>
      <c r="E19" s="63" t="s">
        <v>113</v>
      </c>
      <c r="F19" s="59" t="s">
        <v>159</v>
      </c>
      <c r="G19" s="87" t="s">
        <v>9</v>
      </c>
      <c r="H19" s="92" t="s">
        <v>172</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169</v>
      </c>
      <c r="C20" s="310" t="s">
        <v>422</v>
      </c>
      <c r="D20" s="150" t="s">
        <v>80</v>
      </c>
      <c r="E20" s="63" t="s">
        <v>113</v>
      </c>
      <c r="F20" s="59" t="s">
        <v>159</v>
      </c>
      <c r="G20" s="87" t="s">
        <v>9</v>
      </c>
      <c r="H20" s="92" t="s">
        <v>172</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166</v>
      </c>
      <c r="C21" s="310" t="s">
        <v>422</v>
      </c>
      <c r="D21" s="150" t="s">
        <v>80</v>
      </c>
      <c r="E21" s="63" t="s">
        <v>113</v>
      </c>
      <c r="F21" s="59" t="s">
        <v>159</v>
      </c>
      <c r="G21" s="87" t="s">
        <v>9</v>
      </c>
      <c r="H21" s="92" t="s">
        <v>172</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237</v>
      </c>
      <c r="C22" s="307" t="s">
        <v>422</v>
      </c>
      <c r="D22" s="190" t="s">
        <v>80</v>
      </c>
      <c r="E22" s="144" t="s">
        <v>113</v>
      </c>
      <c r="F22" s="196" t="s">
        <v>238</v>
      </c>
      <c r="G22" s="197" t="s">
        <v>81</v>
      </c>
      <c r="H22" s="198" t="s">
        <v>82</v>
      </c>
      <c r="I22" s="142"/>
      <c r="J22" s="199">
        <f>J23+J26</f>
        <v>4162.7</v>
      </c>
      <c r="L22" s="188"/>
    </row>
    <row r="23" spans="1:328" s="189" customFormat="1" ht="52.2">
      <c r="A23" s="303"/>
      <c r="B23" s="314" t="s">
        <v>239</v>
      </c>
      <c r="C23" s="307" t="s">
        <v>422</v>
      </c>
      <c r="D23" s="190" t="s">
        <v>80</v>
      </c>
      <c r="E23" s="144" t="s">
        <v>113</v>
      </c>
      <c r="F23" s="196" t="s">
        <v>238</v>
      </c>
      <c r="G23" s="197" t="s">
        <v>76</v>
      </c>
      <c r="H23" s="198" t="s">
        <v>82</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240</v>
      </c>
      <c r="C24" s="310" t="s">
        <v>422</v>
      </c>
      <c r="D24" s="150" t="s">
        <v>80</v>
      </c>
      <c r="E24" s="63" t="s">
        <v>113</v>
      </c>
      <c r="F24" s="205" t="s">
        <v>238</v>
      </c>
      <c r="G24" s="206" t="s">
        <v>76</v>
      </c>
      <c r="H24" s="207" t="s">
        <v>241</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169</v>
      </c>
      <c r="C25" s="310" t="s">
        <v>422</v>
      </c>
      <c r="D25" s="150" t="s">
        <v>80</v>
      </c>
      <c r="E25" s="63" t="s">
        <v>113</v>
      </c>
      <c r="F25" s="205" t="s">
        <v>238</v>
      </c>
      <c r="G25" s="206" t="s">
        <v>76</v>
      </c>
      <c r="H25" s="207" t="s">
        <v>241</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242</v>
      </c>
      <c r="C26" s="307" t="s">
        <v>422</v>
      </c>
      <c r="D26" s="190" t="s">
        <v>80</v>
      </c>
      <c r="E26" s="144" t="s">
        <v>113</v>
      </c>
      <c r="F26" s="196" t="s">
        <v>238</v>
      </c>
      <c r="G26" s="197" t="s">
        <v>10</v>
      </c>
      <c r="H26" s="198" t="s">
        <v>82</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243</v>
      </c>
      <c r="C27" s="310" t="s">
        <v>422</v>
      </c>
      <c r="D27" s="150" t="s">
        <v>80</v>
      </c>
      <c r="E27" s="63" t="s">
        <v>113</v>
      </c>
      <c r="F27" s="205" t="s">
        <v>238</v>
      </c>
      <c r="G27" s="206" t="s">
        <v>10</v>
      </c>
      <c r="H27" s="207" t="s">
        <v>241</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169</v>
      </c>
      <c r="C28" s="310" t="s">
        <v>422</v>
      </c>
      <c r="D28" s="150" t="s">
        <v>80</v>
      </c>
      <c r="E28" s="63" t="s">
        <v>113</v>
      </c>
      <c r="F28" s="205" t="s">
        <v>238</v>
      </c>
      <c r="G28" s="206" t="s">
        <v>10</v>
      </c>
      <c r="H28" s="207" t="s">
        <v>241</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244</v>
      </c>
      <c r="C29" s="310" t="s">
        <v>422</v>
      </c>
      <c r="D29" s="150" t="s">
        <v>80</v>
      </c>
      <c r="E29" s="63" t="s">
        <v>113</v>
      </c>
      <c r="F29" s="205" t="s">
        <v>238</v>
      </c>
      <c r="G29" s="206" t="s">
        <v>10</v>
      </c>
      <c r="H29" s="207" t="s">
        <v>245</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170</v>
      </c>
      <c r="C30" s="310" t="s">
        <v>422</v>
      </c>
      <c r="D30" s="150" t="s">
        <v>80</v>
      </c>
      <c r="E30" s="63" t="s">
        <v>113</v>
      </c>
      <c r="F30" s="205" t="s">
        <v>238</v>
      </c>
      <c r="G30" s="206" t="s">
        <v>10</v>
      </c>
      <c r="H30" s="207" t="s">
        <v>245</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166</v>
      </c>
      <c r="C31" s="310" t="s">
        <v>422</v>
      </c>
      <c r="D31" s="150" t="s">
        <v>80</v>
      </c>
      <c r="E31" s="63" t="s">
        <v>113</v>
      </c>
      <c r="F31" s="205" t="s">
        <v>238</v>
      </c>
      <c r="G31" s="206" t="s">
        <v>10</v>
      </c>
      <c r="H31" s="207" t="s">
        <v>245</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247</v>
      </c>
      <c r="C32" s="310" t="s">
        <v>422</v>
      </c>
      <c r="D32" s="150" t="s">
        <v>80</v>
      </c>
      <c r="E32" s="63" t="s">
        <v>113</v>
      </c>
      <c r="F32" s="205" t="s">
        <v>238</v>
      </c>
      <c r="G32" s="206" t="s">
        <v>10</v>
      </c>
      <c r="H32" s="207" t="s">
        <v>245</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426</v>
      </c>
      <c r="C33" s="310" t="s">
        <v>422</v>
      </c>
      <c r="D33" s="150" t="s">
        <v>80</v>
      </c>
      <c r="E33" s="63" t="s">
        <v>113</v>
      </c>
      <c r="F33" s="205" t="s">
        <v>238</v>
      </c>
      <c r="G33" s="206" t="s">
        <v>10</v>
      </c>
      <c r="H33" s="207" t="s">
        <v>249</v>
      </c>
      <c r="I33" s="61"/>
      <c r="J33" s="200">
        <f>J34</f>
        <v>0</v>
      </c>
      <c r="L33" s="202"/>
    </row>
    <row r="34" spans="1:328" s="203" customFormat="1" hidden="1">
      <c r="A34" s="315"/>
      <c r="B34" s="204" t="s">
        <v>90</v>
      </c>
      <c r="C34" s="310" t="s">
        <v>422</v>
      </c>
      <c r="D34" s="150" t="s">
        <v>80</v>
      </c>
      <c r="E34" s="63" t="s">
        <v>113</v>
      </c>
      <c r="F34" s="205" t="s">
        <v>238</v>
      </c>
      <c r="G34" s="206" t="s">
        <v>10</v>
      </c>
      <c r="H34" s="207" t="s">
        <v>249</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17</v>
      </c>
      <c r="C35" s="307" t="s">
        <v>422</v>
      </c>
      <c r="D35" s="190" t="s">
        <v>80</v>
      </c>
      <c r="E35" s="144" t="s">
        <v>149</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427</v>
      </c>
      <c r="C36" s="307" t="s">
        <v>422</v>
      </c>
      <c r="D36" s="190" t="s">
        <v>80</v>
      </c>
      <c r="E36" s="144" t="s">
        <v>149</v>
      </c>
      <c r="F36" s="196" t="s">
        <v>238</v>
      </c>
      <c r="G36" s="197" t="s">
        <v>81</v>
      </c>
      <c r="H36" s="198" t="s">
        <v>82</v>
      </c>
      <c r="I36" s="142"/>
      <c r="J36" s="199">
        <f>J37</f>
        <v>130.30000000000001</v>
      </c>
      <c r="L36" s="188"/>
    </row>
    <row r="37" spans="1:328" s="189" customFormat="1" ht="17.399999999999999">
      <c r="A37" s="303"/>
      <c r="B37" s="314" t="s">
        <v>242</v>
      </c>
      <c r="C37" s="307" t="s">
        <v>422</v>
      </c>
      <c r="D37" s="190" t="s">
        <v>80</v>
      </c>
      <c r="E37" s="144" t="s">
        <v>149</v>
      </c>
      <c r="F37" s="196" t="s">
        <v>238</v>
      </c>
      <c r="G37" s="197" t="s">
        <v>10</v>
      </c>
      <c r="H37" s="198" t="s">
        <v>82</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250</v>
      </c>
      <c r="C38" s="310" t="s">
        <v>422</v>
      </c>
      <c r="D38" s="150" t="s">
        <v>80</v>
      </c>
      <c r="E38" s="63" t="s">
        <v>149</v>
      </c>
      <c r="F38" s="205" t="s">
        <v>238</v>
      </c>
      <c r="G38" s="206" t="s">
        <v>10</v>
      </c>
      <c r="H38" s="207">
        <v>4001</v>
      </c>
      <c r="I38" s="61"/>
      <c r="J38" s="217">
        <f>J39</f>
        <v>130.30000000000001</v>
      </c>
      <c r="L38" s="202"/>
    </row>
    <row r="39" spans="1:328">
      <c r="A39" s="312"/>
      <c r="B39" s="204" t="s">
        <v>90</v>
      </c>
      <c r="C39" s="310" t="s">
        <v>422</v>
      </c>
      <c r="D39" s="150" t="s">
        <v>80</v>
      </c>
      <c r="E39" s="63" t="s">
        <v>149</v>
      </c>
      <c r="F39" s="205" t="s">
        <v>238</v>
      </c>
      <c r="G39" s="206" t="s">
        <v>10</v>
      </c>
      <c r="H39" s="207">
        <v>4001</v>
      </c>
      <c r="I39" s="61">
        <v>540</v>
      </c>
      <c r="J39" s="217">
        <v>130.30000000000001</v>
      </c>
      <c r="L39" s="202"/>
    </row>
    <row r="40" spans="1:328" s="187" customFormat="1" ht="36" hidden="1">
      <c r="A40" s="308"/>
      <c r="B40" s="204" t="s">
        <v>253</v>
      </c>
      <c r="C40" s="310" t="s">
        <v>422</v>
      </c>
      <c r="D40" s="150" t="s">
        <v>80</v>
      </c>
      <c r="E40" s="63" t="s">
        <v>149</v>
      </c>
      <c r="F40" s="205" t="s">
        <v>238</v>
      </c>
      <c r="G40" s="206" t="s">
        <v>10</v>
      </c>
      <c r="H40" s="207" t="s">
        <v>428</v>
      </c>
      <c r="I40" s="61"/>
      <c r="J40" s="217">
        <f>J41</f>
        <v>0</v>
      </c>
    </row>
    <row r="41" spans="1:328" s="203" customFormat="1" hidden="1">
      <c r="A41" s="315"/>
      <c r="B41" s="204" t="s">
        <v>90</v>
      </c>
      <c r="C41" s="310" t="s">
        <v>422</v>
      </c>
      <c r="D41" s="150" t="s">
        <v>80</v>
      </c>
      <c r="E41" s="63" t="s">
        <v>149</v>
      </c>
      <c r="F41" s="205" t="s">
        <v>238</v>
      </c>
      <c r="G41" s="206" t="s">
        <v>10</v>
      </c>
      <c r="H41" s="207" t="s">
        <v>428</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19</v>
      </c>
      <c r="C42" s="307" t="s">
        <v>422</v>
      </c>
      <c r="D42" s="190" t="s">
        <v>80</v>
      </c>
      <c r="E42" s="144" t="s">
        <v>159</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429</v>
      </c>
      <c r="C43" s="307" t="s">
        <v>422</v>
      </c>
      <c r="D43" s="190" t="s">
        <v>80</v>
      </c>
      <c r="E43" s="144" t="s">
        <v>159</v>
      </c>
      <c r="F43" s="98" t="s">
        <v>255</v>
      </c>
      <c r="G43" s="95" t="s">
        <v>81</v>
      </c>
      <c r="H43" s="99" t="s">
        <v>82</v>
      </c>
      <c r="I43" s="61"/>
      <c r="J43" s="199">
        <f>J44</f>
        <v>125</v>
      </c>
      <c r="L43" s="188"/>
    </row>
    <row r="44" spans="1:328" s="187" customFormat="1">
      <c r="A44" s="308"/>
      <c r="B44" s="317" t="s">
        <v>256</v>
      </c>
      <c r="C44" s="310" t="s">
        <v>422</v>
      </c>
      <c r="D44" s="150" t="s">
        <v>80</v>
      </c>
      <c r="E44" s="63" t="s">
        <v>159</v>
      </c>
      <c r="F44" s="98" t="s">
        <v>255</v>
      </c>
      <c r="G44" s="95" t="s">
        <v>257</v>
      </c>
      <c r="H44" s="99" t="s">
        <v>82</v>
      </c>
      <c r="I44" s="61"/>
      <c r="J44" s="199">
        <f>J45</f>
        <v>125</v>
      </c>
      <c r="L44" s="188"/>
    </row>
    <row r="45" spans="1:328" s="189" customFormat="1" ht="54">
      <c r="A45" s="303"/>
      <c r="B45" s="311" t="s">
        <v>430</v>
      </c>
      <c r="C45" s="310" t="s">
        <v>422</v>
      </c>
      <c r="D45" s="150" t="s">
        <v>80</v>
      </c>
      <c r="E45" s="63" t="s">
        <v>159</v>
      </c>
      <c r="F45" s="59" t="s">
        <v>255</v>
      </c>
      <c r="G45" s="87" t="s">
        <v>257</v>
      </c>
      <c r="H45" s="92" t="s">
        <v>259</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166</v>
      </c>
      <c r="C46" s="310" t="s">
        <v>422</v>
      </c>
      <c r="D46" s="150" t="s">
        <v>80</v>
      </c>
      <c r="E46" s="63" t="s">
        <v>159</v>
      </c>
      <c r="F46" s="59" t="s">
        <v>255</v>
      </c>
      <c r="G46" s="87" t="s">
        <v>257</v>
      </c>
      <c r="H46" s="92" t="s">
        <v>259</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21</v>
      </c>
      <c r="C47" s="307" t="s">
        <v>422</v>
      </c>
      <c r="D47" s="190" t="s">
        <v>80</v>
      </c>
      <c r="E47" s="144" t="s">
        <v>142</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429</v>
      </c>
      <c r="C48" s="307" t="s">
        <v>422</v>
      </c>
      <c r="D48" s="190" t="s">
        <v>80</v>
      </c>
      <c r="E48" s="144" t="s">
        <v>142</v>
      </c>
      <c r="F48" s="98" t="s">
        <v>255</v>
      </c>
      <c r="G48" s="95" t="s">
        <v>81</v>
      </c>
      <c r="H48" s="99" t="s">
        <v>82</v>
      </c>
      <c r="I48" s="61"/>
      <c r="J48" s="199">
        <f>J49</f>
        <v>0</v>
      </c>
      <c r="L48" s="188"/>
    </row>
    <row r="49" spans="1:328" s="187" customFormat="1" ht="17.399999999999999" hidden="1">
      <c r="A49" s="308"/>
      <c r="B49" s="317" t="s">
        <v>256</v>
      </c>
      <c r="C49" s="307" t="s">
        <v>422</v>
      </c>
      <c r="D49" s="190" t="s">
        <v>80</v>
      </c>
      <c r="E49" s="144" t="s">
        <v>142</v>
      </c>
      <c r="F49" s="98" t="s">
        <v>255</v>
      </c>
      <c r="G49" s="95" t="s">
        <v>257</v>
      </c>
      <c r="H49" s="99" t="s">
        <v>82</v>
      </c>
      <c r="I49" s="142"/>
      <c r="J49" s="199">
        <f>J50</f>
        <v>0</v>
      </c>
      <c r="L49" s="188"/>
    </row>
    <row r="50" spans="1:328" s="189" customFormat="1" ht="72" hidden="1">
      <c r="A50" s="303"/>
      <c r="B50" s="60" t="s">
        <v>431</v>
      </c>
      <c r="C50" s="310" t="s">
        <v>422</v>
      </c>
      <c r="D50" s="150" t="s">
        <v>80</v>
      </c>
      <c r="E50" s="63" t="s">
        <v>142</v>
      </c>
      <c r="F50" s="59" t="s">
        <v>255</v>
      </c>
      <c r="G50" s="87" t="s">
        <v>257</v>
      </c>
      <c r="H50" s="92" t="s">
        <v>277</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90</v>
      </c>
      <c r="C51" s="310" t="s">
        <v>422</v>
      </c>
      <c r="D51" s="150" t="s">
        <v>80</v>
      </c>
      <c r="E51" s="63" t="s">
        <v>142</v>
      </c>
      <c r="F51" s="59" t="s">
        <v>255</v>
      </c>
      <c r="G51" s="87" t="s">
        <v>257</v>
      </c>
      <c r="H51" s="92" t="s">
        <v>277</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23</v>
      </c>
      <c r="C52" s="307" t="s">
        <v>422</v>
      </c>
      <c r="D52" s="190" t="s">
        <v>80</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432</v>
      </c>
      <c r="C53" s="307" t="s">
        <v>422</v>
      </c>
      <c r="D53" s="190" t="s">
        <v>80</v>
      </c>
      <c r="E53" s="144">
        <v>13</v>
      </c>
      <c r="F53" s="98" t="s">
        <v>128</v>
      </c>
      <c r="G53" s="95" t="s">
        <v>81</v>
      </c>
      <c r="H53" s="99" t="s">
        <v>82</v>
      </c>
      <c r="I53" s="142"/>
      <c r="J53" s="199">
        <f>J54</f>
        <v>0</v>
      </c>
      <c r="L53" s="188"/>
    </row>
    <row r="54" spans="1:328" s="187" customFormat="1" ht="69.599999999999994" hidden="1">
      <c r="A54" s="308"/>
      <c r="B54" s="309" t="s">
        <v>433</v>
      </c>
      <c r="C54" s="307" t="s">
        <v>422</v>
      </c>
      <c r="D54" s="190" t="s">
        <v>80</v>
      </c>
      <c r="E54" s="144">
        <v>13</v>
      </c>
      <c r="F54" s="98" t="s">
        <v>128</v>
      </c>
      <c r="G54" s="95" t="s">
        <v>77</v>
      </c>
      <c r="H54" s="99" t="s">
        <v>82</v>
      </c>
      <c r="I54" s="142"/>
      <c r="J54" s="199">
        <f>J55</f>
        <v>0</v>
      </c>
      <c r="L54" s="188"/>
    </row>
    <row r="55" spans="1:328" s="228" customFormat="1" ht="0.75" hidden="1" customHeight="1">
      <c r="A55" s="318"/>
      <c r="B55" s="225" t="s">
        <v>434</v>
      </c>
      <c r="C55" s="310" t="s">
        <v>422</v>
      </c>
      <c r="D55" s="150" t="s">
        <v>80</v>
      </c>
      <c r="E55" s="63">
        <v>13</v>
      </c>
      <c r="F55" s="59" t="s">
        <v>128</v>
      </c>
      <c r="G55" s="87" t="s">
        <v>77</v>
      </c>
      <c r="H55" s="92" t="s">
        <v>217</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90</v>
      </c>
      <c r="C56" s="310" t="s">
        <v>422</v>
      </c>
      <c r="D56" s="150" t="s">
        <v>80</v>
      </c>
      <c r="E56" s="63">
        <v>13</v>
      </c>
      <c r="F56" s="59" t="s">
        <v>128</v>
      </c>
      <c r="G56" s="87" t="s">
        <v>77</v>
      </c>
      <c r="H56" s="92" t="s">
        <v>217</v>
      </c>
      <c r="I56" s="61" t="s">
        <v>91</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427</v>
      </c>
      <c r="C57" s="307" t="s">
        <v>422</v>
      </c>
      <c r="D57" s="190" t="s">
        <v>80</v>
      </c>
      <c r="E57" s="144">
        <v>13</v>
      </c>
      <c r="F57" s="196" t="s">
        <v>238</v>
      </c>
      <c r="G57" s="197" t="s">
        <v>81</v>
      </c>
      <c r="H57" s="198" t="s">
        <v>82</v>
      </c>
      <c r="I57" s="142"/>
      <c r="J57" s="199">
        <f>J58</f>
        <v>0</v>
      </c>
      <c r="L57" s="188"/>
    </row>
    <row r="58" spans="1:328" s="189" customFormat="1" ht="17.399999999999999" hidden="1">
      <c r="A58" s="303"/>
      <c r="B58" s="314" t="s">
        <v>242</v>
      </c>
      <c r="C58" s="307" t="s">
        <v>422</v>
      </c>
      <c r="D58" s="190" t="s">
        <v>80</v>
      </c>
      <c r="E58" s="144">
        <v>13</v>
      </c>
      <c r="F58" s="196" t="s">
        <v>238</v>
      </c>
      <c r="G58" s="197" t="s">
        <v>10</v>
      </c>
      <c r="H58" s="198" t="s">
        <v>82</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426</v>
      </c>
      <c r="C59" s="310" t="s">
        <v>422</v>
      </c>
      <c r="D59" s="150" t="s">
        <v>80</v>
      </c>
      <c r="E59" s="63">
        <v>13</v>
      </c>
      <c r="F59" s="62" t="s">
        <v>238</v>
      </c>
      <c r="G59" s="56" t="s">
        <v>10</v>
      </c>
      <c r="H59" s="63" t="s">
        <v>249</v>
      </c>
      <c r="I59" s="234"/>
      <c r="J59" s="217">
        <f>J60</f>
        <v>0</v>
      </c>
      <c r="L59" s="202"/>
    </row>
    <row r="60" spans="1:328" s="203" customFormat="1" hidden="1">
      <c r="A60" s="315"/>
      <c r="B60" s="60" t="s">
        <v>90</v>
      </c>
      <c r="C60" s="310" t="s">
        <v>422</v>
      </c>
      <c r="D60" s="150" t="s">
        <v>80</v>
      </c>
      <c r="E60" s="63">
        <v>13</v>
      </c>
      <c r="F60" s="62" t="s">
        <v>238</v>
      </c>
      <c r="G60" s="56" t="s">
        <v>10</v>
      </c>
      <c r="H60" s="63" t="s">
        <v>249</v>
      </c>
      <c r="I60" s="234" t="s">
        <v>91</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429</v>
      </c>
      <c r="C61" s="307" t="s">
        <v>422</v>
      </c>
      <c r="D61" s="190" t="s">
        <v>80</v>
      </c>
      <c r="E61" s="144">
        <v>13</v>
      </c>
      <c r="F61" s="98" t="s">
        <v>255</v>
      </c>
      <c r="G61" s="95" t="s">
        <v>81</v>
      </c>
      <c r="H61" s="99" t="s">
        <v>82</v>
      </c>
      <c r="I61" s="61"/>
      <c r="J61" s="199">
        <f>J62</f>
        <v>0</v>
      </c>
      <c r="L61" s="188"/>
    </row>
    <row r="62" spans="1:328" s="187" customFormat="1" ht="17.399999999999999" hidden="1">
      <c r="A62" s="308"/>
      <c r="B62" s="317" t="s">
        <v>256</v>
      </c>
      <c r="C62" s="307" t="s">
        <v>422</v>
      </c>
      <c r="D62" s="190" t="s">
        <v>80</v>
      </c>
      <c r="E62" s="144">
        <v>13</v>
      </c>
      <c r="F62" s="98" t="s">
        <v>255</v>
      </c>
      <c r="G62" s="95" t="s">
        <v>257</v>
      </c>
      <c r="H62" s="99" t="s">
        <v>82</v>
      </c>
      <c r="I62" s="142"/>
      <c r="J62" s="199">
        <f>J63+J65+J67+J69+J71+J73+J75+J77</f>
        <v>0</v>
      </c>
      <c r="L62" s="188"/>
    </row>
    <row r="63" spans="1:328" s="228" customFormat="1" ht="0.75" hidden="1" customHeight="1">
      <c r="A63" s="318"/>
      <c r="B63" s="60" t="s">
        <v>260</v>
      </c>
      <c r="C63" s="319" t="s">
        <v>422</v>
      </c>
      <c r="D63" s="62" t="s">
        <v>80</v>
      </c>
      <c r="E63" s="63">
        <v>13</v>
      </c>
      <c r="F63" s="59" t="s">
        <v>255</v>
      </c>
      <c r="G63" s="87" t="s">
        <v>257</v>
      </c>
      <c r="H63" s="92" t="s">
        <v>261</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262</v>
      </c>
      <c r="C64" s="319" t="s">
        <v>422</v>
      </c>
      <c r="D64" s="62" t="s">
        <v>80</v>
      </c>
      <c r="E64" s="63">
        <v>13</v>
      </c>
      <c r="F64" s="59" t="s">
        <v>255</v>
      </c>
      <c r="G64" s="87" t="s">
        <v>257</v>
      </c>
      <c r="H64" s="92" t="s">
        <v>261</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263</v>
      </c>
      <c r="C65" s="319" t="s">
        <v>422</v>
      </c>
      <c r="D65" s="62" t="s">
        <v>80</v>
      </c>
      <c r="E65" s="63">
        <v>13</v>
      </c>
      <c r="F65" s="59" t="s">
        <v>255</v>
      </c>
      <c r="G65" s="87" t="s">
        <v>257</v>
      </c>
      <c r="H65" s="92" t="s">
        <v>264</v>
      </c>
      <c r="I65" s="61"/>
      <c r="J65" s="200">
        <f>J66</f>
        <v>0</v>
      </c>
    </row>
    <row r="66" spans="1:328" s="226" customFormat="1" ht="36" hidden="1">
      <c r="A66" s="320"/>
      <c r="B66" s="60" t="s">
        <v>265</v>
      </c>
      <c r="C66" s="319" t="s">
        <v>422</v>
      </c>
      <c r="D66" s="62" t="s">
        <v>80</v>
      </c>
      <c r="E66" s="63">
        <v>13</v>
      </c>
      <c r="F66" s="59" t="s">
        <v>255</v>
      </c>
      <c r="G66" s="87" t="s">
        <v>257</v>
      </c>
      <c r="H66" s="92" t="s">
        <v>264</v>
      </c>
      <c r="I66" s="61">
        <v>630</v>
      </c>
      <c r="J66" s="200"/>
    </row>
    <row r="67" spans="1:328" s="226" customFormat="1" ht="54" hidden="1">
      <c r="A67" s="320"/>
      <c r="B67" s="60" t="s">
        <v>266</v>
      </c>
      <c r="C67" s="319" t="s">
        <v>422</v>
      </c>
      <c r="D67" s="62" t="s">
        <v>80</v>
      </c>
      <c r="E67" s="63">
        <v>13</v>
      </c>
      <c r="F67" s="59" t="s">
        <v>255</v>
      </c>
      <c r="G67" s="87" t="s">
        <v>257</v>
      </c>
      <c r="H67" s="92" t="s">
        <v>267</v>
      </c>
      <c r="I67" s="61"/>
      <c r="J67" s="200">
        <f>J68</f>
        <v>0</v>
      </c>
      <c r="L67" s="227"/>
    </row>
    <row r="68" spans="1:328" s="226" customFormat="1" ht="36" hidden="1">
      <c r="A68" s="320"/>
      <c r="B68" s="60" t="s">
        <v>265</v>
      </c>
      <c r="C68" s="319" t="s">
        <v>422</v>
      </c>
      <c r="D68" s="62" t="s">
        <v>80</v>
      </c>
      <c r="E68" s="63">
        <v>13</v>
      </c>
      <c r="F68" s="59" t="s">
        <v>255</v>
      </c>
      <c r="G68" s="87" t="s">
        <v>257</v>
      </c>
      <c r="H68" s="92" t="s">
        <v>267</v>
      </c>
      <c r="I68" s="61">
        <v>810</v>
      </c>
      <c r="J68" s="200"/>
      <c r="L68" s="227"/>
    </row>
    <row r="69" spans="1:328" s="226" customFormat="1" ht="72" hidden="1">
      <c r="A69" s="320"/>
      <c r="B69" s="60" t="s">
        <v>270</v>
      </c>
      <c r="C69" s="319" t="s">
        <v>422</v>
      </c>
      <c r="D69" s="62" t="s">
        <v>80</v>
      </c>
      <c r="E69" s="63">
        <v>13</v>
      </c>
      <c r="F69" s="59" t="s">
        <v>255</v>
      </c>
      <c r="G69" s="87" t="s">
        <v>257</v>
      </c>
      <c r="H69" s="92" t="s">
        <v>271</v>
      </c>
      <c r="I69" s="61"/>
      <c r="J69" s="200">
        <f>J70</f>
        <v>0</v>
      </c>
    </row>
    <row r="70" spans="1:328" s="226" customFormat="1" hidden="1">
      <c r="A70" s="320"/>
      <c r="B70" s="60" t="s">
        <v>90</v>
      </c>
      <c r="C70" s="319" t="s">
        <v>422</v>
      </c>
      <c r="D70" s="62" t="s">
        <v>80</v>
      </c>
      <c r="E70" s="63">
        <v>13</v>
      </c>
      <c r="F70" s="59" t="s">
        <v>255</v>
      </c>
      <c r="G70" s="87" t="s">
        <v>257</v>
      </c>
      <c r="H70" s="92" t="s">
        <v>271</v>
      </c>
      <c r="I70" s="61">
        <v>540</v>
      </c>
      <c r="J70" s="200"/>
    </row>
    <row r="71" spans="1:328" s="226" customFormat="1" ht="1.5" hidden="1" customHeight="1">
      <c r="A71" s="320"/>
      <c r="B71" s="60" t="s">
        <v>272</v>
      </c>
      <c r="C71" s="319" t="s">
        <v>422</v>
      </c>
      <c r="D71" s="62" t="s">
        <v>80</v>
      </c>
      <c r="E71" s="63">
        <v>13</v>
      </c>
      <c r="F71" s="59" t="s">
        <v>255</v>
      </c>
      <c r="G71" s="87" t="s">
        <v>257</v>
      </c>
      <c r="H71" s="92" t="s">
        <v>273</v>
      </c>
      <c r="I71" s="61"/>
      <c r="J71" s="200">
        <f>J72</f>
        <v>0</v>
      </c>
      <c r="L71" s="227"/>
    </row>
    <row r="72" spans="1:328" s="226" customFormat="1" hidden="1">
      <c r="A72" s="320"/>
      <c r="B72" s="60" t="s">
        <v>90</v>
      </c>
      <c r="C72" s="319" t="s">
        <v>422</v>
      </c>
      <c r="D72" s="62" t="s">
        <v>80</v>
      </c>
      <c r="E72" s="63">
        <v>13</v>
      </c>
      <c r="F72" s="59" t="s">
        <v>255</v>
      </c>
      <c r="G72" s="87" t="s">
        <v>257</v>
      </c>
      <c r="H72" s="92" t="s">
        <v>273</v>
      </c>
      <c r="I72" s="61">
        <v>540</v>
      </c>
      <c r="J72" s="200"/>
      <c r="L72" s="227"/>
    </row>
    <row r="73" spans="1:328" s="226" customFormat="1" ht="90" hidden="1">
      <c r="A73" s="320"/>
      <c r="B73" s="60" t="s">
        <v>274</v>
      </c>
      <c r="C73" s="319" t="s">
        <v>422</v>
      </c>
      <c r="D73" s="62" t="s">
        <v>80</v>
      </c>
      <c r="E73" s="63">
        <v>13</v>
      </c>
      <c r="F73" s="59" t="s">
        <v>255</v>
      </c>
      <c r="G73" s="87" t="s">
        <v>257</v>
      </c>
      <c r="H73" s="92" t="s">
        <v>275</v>
      </c>
      <c r="I73" s="61"/>
      <c r="J73" s="200">
        <f>J74</f>
        <v>0</v>
      </c>
      <c r="L73" s="227"/>
    </row>
    <row r="74" spans="1:328" s="226" customFormat="1" hidden="1">
      <c r="A74" s="320"/>
      <c r="B74" s="60" t="s">
        <v>90</v>
      </c>
      <c r="C74" s="319" t="s">
        <v>422</v>
      </c>
      <c r="D74" s="62" t="s">
        <v>80</v>
      </c>
      <c r="E74" s="63">
        <v>13</v>
      </c>
      <c r="F74" s="59" t="s">
        <v>255</v>
      </c>
      <c r="G74" s="87" t="s">
        <v>257</v>
      </c>
      <c r="H74" s="92" t="s">
        <v>275</v>
      </c>
      <c r="I74" s="61">
        <v>540</v>
      </c>
      <c r="J74" s="200"/>
      <c r="L74" s="227"/>
    </row>
    <row r="75" spans="1:328" s="226" customFormat="1" ht="72" hidden="1">
      <c r="A75" s="320"/>
      <c r="B75" s="60" t="s">
        <v>278</v>
      </c>
      <c r="C75" s="319" t="s">
        <v>422</v>
      </c>
      <c r="D75" s="62" t="s">
        <v>80</v>
      </c>
      <c r="E75" s="63">
        <v>13</v>
      </c>
      <c r="F75" s="59" t="s">
        <v>255</v>
      </c>
      <c r="G75" s="87" t="s">
        <v>257</v>
      </c>
      <c r="H75" s="92" t="s">
        <v>279</v>
      </c>
      <c r="I75" s="61"/>
      <c r="J75" s="200">
        <f>J76</f>
        <v>0</v>
      </c>
      <c r="L75" s="227"/>
    </row>
    <row r="76" spans="1:328" s="226" customFormat="1" hidden="1">
      <c r="A76" s="320"/>
      <c r="B76" s="60" t="s">
        <v>90</v>
      </c>
      <c r="C76" s="319" t="s">
        <v>422</v>
      </c>
      <c r="D76" s="62" t="s">
        <v>80</v>
      </c>
      <c r="E76" s="63">
        <v>13</v>
      </c>
      <c r="F76" s="59" t="s">
        <v>255</v>
      </c>
      <c r="G76" s="87" t="s">
        <v>257</v>
      </c>
      <c r="H76" s="92" t="s">
        <v>279</v>
      </c>
      <c r="I76" s="61">
        <v>540</v>
      </c>
      <c r="J76" s="200"/>
      <c r="L76" s="227"/>
    </row>
    <row r="77" spans="1:328" s="226" customFormat="1" ht="72" hidden="1">
      <c r="A77" s="320"/>
      <c r="B77" s="60" t="s">
        <v>280</v>
      </c>
      <c r="C77" s="319" t="s">
        <v>422</v>
      </c>
      <c r="D77" s="62" t="s">
        <v>80</v>
      </c>
      <c r="E77" s="63">
        <v>13</v>
      </c>
      <c r="F77" s="59" t="s">
        <v>255</v>
      </c>
      <c r="G77" s="87" t="s">
        <v>257</v>
      </c>
      <c r="H77" s="92" t="s">
        <v>281</v>
      </c>
      <c r="I77" s="61"/>
      <c r="J77" s="200">
        <f>J78</f>
        <v>0</v>
      </c>
      <c r="L77" s="227"/>
    </row>
    <row r="78" spans="1:328" s="228" customFormat="1" hidden="1">
      <c r="A78" s="318"/>
      <c r="B78" s="60" t="s">
        <v>90</v>
      </c>
      <c r="C78" s="319" t="s">
        <v>422</v>
      </c>
      <c r="D78" s="62" t="s">
        <v>80</v>
      </c>
      <c r="E78" s="63">
        <v>13</v>
      </c>
      <c r="F78" s="59" t="s">
        <v>255</v>
      </c>
      <c r="G78" s="87" t="s">
        <v>257</v>
      </c>
      <c r="H78" s="92" t="s">
        <v>281</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29</v>
      </c>
      <c r="C79" s="305" t="s">
        <v>422</v>
      </c>
      <c r="D79" s="254" t="s">
        <v>101</v>
      </c>
      <c r="E79" s="181" t="s">
        <v>311</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335</v>
      </c>
      <c r="C80" s="321" t="s">
        <v>422</v>
      </c>
      <c r="D80" s="143" t="s">
        <v>101</v>
      </c>
      <c r="E80" s="144" t="s">
        <v>114</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423</v>
      </c>
      <c r="C81" s="321" t="s">
        <v>422</v>
      </c>
      <c r="D81" s="143" t="s">
        <v>101</v>
      </c>
      <c r="E81" s="144" t="s">
        <v>114</v>
      </c>
      <c r="F81" s="98" t="s">
        <v>159</v>
      </c>
      <c r="G81" s="95" t="s">
        <v>81</v>
      </c>
      <c r="H81" s="99" t="s">
        <v>82</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435</v>
      </c>
      <c r="C82" s="321" t="s">
        <v>422</v>
      </c>
      <c r="D82" s="143" t="s">
        <v>101</v>
      </c>
      <c r="E82" s="144" t="s">
        <v>114</v>
      </c>
      <c r="F82" s="98" t="s">
        <v>159</v>
      </c>
      <c r="G82" s="95" t="s">
        <v>76</v>
      </c>
      <c r="H82" s="99" t="s">
        <v>82</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436</v>
      </c>
      <c r="C83" s="322" t="s">
        <v>422</v>
      </c>
      <c r="D83" s="241" t="s">
        <v>101</v>
      </c>
      <c r="E83" s="207" t="s">
        <v>114</v>
      </c>
      <c r="F83" s="59" t="s">
        <v>159</v>
      </c>
      <c r="G83" s="87" t="s">
        <v>76</v>
      </c>
      <c r="H83" s="92" t="s">
        <v>175</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90</v>
      </c>
      <c r="C84" s="310" t="s">
        <v>422</v>
      </c>
      <c r="D84" s="238" t="s">
        <v>101</v>
      </c>
      <c r="E84" s="207" t="s">
        <v>114</v>
      </c>
      <c r="F84" s="59" t="s">
        <v>159</v>
      </c>
      <c r="G84" s="87" t="s">
        <v>76</v>
      </c>
      <c r="H84" s="92" t="s">
        <v>175</v>
      </c>
      <c r="I84" s="61" t="s">
        <v>91</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437</v>
      </c>
      <c r="C85" s="322" t="s">
        <v>422</v>
      </c>
      <c r="D85" s="241" t="s">
        <v>101</v>
      </c>
      <c r="E85" s="207" t="s">
        <v>114</v>
      </c>
      <c r="F85" s="59" t="s">
        <v>159</v>
      </c>
      <c r="G85" s="87" t="s">
        <v>76</v>
      </c>
      <c r="H85" s="92" t="s">
        <v>178</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166</v>
      </c>
      <c r="C86" s="310" t="s">
        <v>422</v>
      </c>
      <c r="D86" s="238" t="s">
        <v>101</v>
      </c>
      <c r="E86" s="207" t="s">
        <v>114</v>
      </c>
      <c r="F86" s="59" t="s">
        <v>159</v>
      </c>
      <c r="G86" s="87" t="s">
        <v>76</v>
      </c>
      <c r="H86" s="92" t="s">
        <v>178</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33</v>
      </c>
      <c r="C87" s="307" t="s">
        <v>422</v>
      </c>
      <c r="D87" s="239" t="s">
        <v>101</v>
      </c>
      <c r="E87" s="144" t="s">
        <v>100</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423</v>
      </c>
      <c r="C88" s="307" t="s">
        <v>422</v>
      </c>
      <c r="D88" s="239" t="s">
        <v>101</v>
      </c>
      <c r="E88" s="144" t="s">
        <v>100</v>
      </c>
      <c r="F88" s="98" t="s">
        <v>159</v>
      </c>
      <c r="G88" s="95" t="s">
        <v>81</v>
      </c>
      <c r="H88" s="99" t="s">
        <v>82</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438</v>
      </c>
      <c r="C89" s="307" t="s">
        <v>422</v>
      </c>
      <c r="D89" s="239" t="s">
        <v>101</v>
      </c>
      <c r="E89" s="144" t="s">
        <v>100</v>
      </c>
      <c r="F89" s="98" t="s">
        <v>159</v>
      </c>
      <c r="G89" s="95" t="s">
        <v>76</v>
      </c>
      <c r="H89" s="99" t="s">
        <v>82</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439</v>
      </c>
      <c r="C90" s="322" t="s">
        <v>422</v>
      </c>
      <c r="D90" s="241">
        <v>3</v>
      </c>
      <c r="E90" s="207">
        <v>10</v>
      </c>
      <c r="F90" s="59" t="s">
        <v>159</v>
      </c>
      <c r="G90" s="87" t="s">
        <v>76</v>
      </c>
      <c r="H90" s="92" t="s">
        <v>180</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90</v>
      </c>
      <c r="C91" s="310" t="s">
        <v>422</v>
      </c>
      <c r="D91" s="238" t="s">
        <v>101</v>
      </c>
      <c r="E91" s="207">
        <v>10</v>
      </c>
      <c r="F91" s="59" t="s">
        <v>159</v>
      </c>
      <c r="G91" s="87" t="s">
        <v>76</v>
      </c>
      <c r="H91" s="92" t="s">
        <v>180</v>
      </c>
      <c r="I91" s="61" t="s">
        <v>91</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163</v>
      </c>
      <c r="C92" s="307" t="s">
        <v>422</v>
      </c>
      <c r="D92" s="239" t="s">
        <v>101</v>
      </c>
      <c r="E92" s="144" t="s">
        <v>164</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158</v>
      </c>
      <c r="C93" s="307" t="s">
        <v>422</v>
      </c>
      <c r="D93" s="239" t="s">
        <v>101</v>
      </c>
      <c r="E93" s="144" t="s">
        <v>164</v>
      </c>
      <c r="F93" s="98" t="s">
        <v>159</v>
      </c>
      <c r="G93" s="95" t="s">
        <v>81</v>
      </c>
      <c r="H93" s="99" t="s">
        <v>82</v>
      </c>
      <c r="I93" s="134"/>
      <c r="J93" s="199">
        <f>J94</f>
        <v>0</v>
      </c>
      <c r="L93" s="227"/>
    </row>
    <row r="94" spans="1:328" s="228" customFormat="1" ht="69.599999999999994" hidden="1">
      <c r="A94" s="318"/>
      <c r="B94" s="93" t="s">
        <v>160</v>
      </c>
      <c r="C94" s="323" t="s">
        <v>422</v>
      </c>
      <c r="D94" s="240" t="s">
        <v>101</v>
      </c>
      <c r="E94" s="198" t="s">
        <v>164</v>
      </c>
      <c r="F94" s="98" t="s">
        <v>159</v>
      </c>
      <c r="G94" s="95" t="s">
        <v>9</v>
      </c>
      <c r="H94" s="99" t="s">
        <v>82</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165</v>
      </c>
      <c r="C95" s="322" t="s">
        <v>422</v>
      </c>
      <c r="D95" s="241" t="s">
        <v>101</v>
      </c>
      <c r="E95" s="207" t="s">
        <v>164</v>
      </c>
      <c r="F95" s="59" t="s">
        <v>159</v>
      </c>
      <c r="G95" s="87" t="s">
        <v>9</v>
      </c>
      <c r="H95" s="92" t="s">
        <v>60</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166</v>
      </c>
      <c r="C96" s="310" t="s">
        <v>422</v>
      </c>
      <c r="D96" s="238" t="s">
        <v>101</v>
      </c>
      <c r="E96" s="207" t="s">
        <v>164</v>
      </c>
      <c r="F96" s="59" t="s">
        <v>159</v>
      </c>
      <c r="G96" s="87" t="s">
        <v>9</v>
      </c>
      <c r="H96" s="92" t="s">
        <v>60</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161</v>
      </c>
      <c r="C97" s="322" t="s">
        <v>422</v>
      </c>
      <c r="D97" s="241" t="s">
        <v>101</v>
      </c>
      <c r="E97" s="207" t="s">
        <v>164</v>
      </c>
      <c r="F97" s="59" t="s">
        <v>159</v>
      </c>
      <c r="G97" s="87" t="s">
        <v>9</v>
      </c>
      <c r="H97" s="92" t="s">
        <v>162</v>
      </c>
      <c r="I97" s="134"/>
      <c r="J97" s="200">
        <f>J98</f>
        <v>0</v>
      </c>
    </row>
    <row r="98" spans="1:328" s="228" customFormat="1" hidden="1">
      <c r="A98" s="318"/>
      <c r="B98" s="60" t="s">
        <v>90</v>
      </c>
      <c r="C98" s="310" t="s">
        <v>422</v>
      </c>
      <c r="D98" s="238" t="s">
        <v>101</v>
      </c>
      <c r="E98" s="207" t="s">
        <v>164</v>
      </c>
      <c r="F98" s="59" t="s">
        <v>159</v>
      </c>
      <c r="G98" s="87" t="s">
        <v>9</v>
      </c>
      <c r="H98" s="92" t="s">
        <v>162</v>
      </c>
      <c r="I98" s="61" t="s">
        <v>91</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35</v>
      </c>
      <c r="C99" s="305" t="s">
        <v>422</v>
      </c>
      <c r="D99" s="243" t="s">
        <v>113</v>
      </c>
      <c r="E99" s="181" t="s">
        <v>311</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284</v>
      </c>
      <c r="C100" s="307" t="s">
        <v>422</v>
      </c>
      <c r="D100" s="239" t="s">
        <v>113</v>
      </c>
      <c r="E100" s="144" t="s">
        <v>128</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440</v>
      </c>
      <c r="C101" s="307" t="s">
        <v>422</v>
      </c>
      <c r="D101" s="239" t="s">
        <v>113</v>
      </c>
      <c r="E101" s="144" t="s">
        <v>128</v>
      </c>
      <c r="F101" s="98" t="s">
        <v>255</v>
      </c>
      <c r="G101" s="95" t="s">
        <v>81</v>
      </c>
      <c r="H101" s="99" t="s">
        <v>82</v>
      </c>
      <c r="I101" s="61"/>
      <c r="J101" s="199">
        <f>J102</f>
        <v>0</v>
      </c>
      <c r="L101" s="188"/>
    </row>
    <row r="102" spans="1:328" s="187" customFormat="1" ht="17.399999999999999" hidden="1">
      <c r="A102" s="308"/>
      <c r="B102" s="317" t="s">
        <v>256</v>
      </c>
      <c r="C102" s="307" t="s">
        <v>422</v>
      </c>
      <c r="D102" s="239" t="s">
        <v>113</v>
      </c>
      <c r="E102" s="144" t="s">
        <v>128</v>
      </c>
      <c r="F102" s="98" t="s">
        <v>255</v>
      </c>
      <c r="G102" s="95" t="s">
        <v>257</v>
      </c>
      <c r="H102" s="99" t="s">
        <v>82</v>
      </c>
      <c r="I102" s="142"/>
      <c r="J102" s="199">
        <f>J103</f>
        <v>0</v>
      </c>
      <c r="L102" s="188"/>
    </row>
    <row r="103" spans="1:328" s="226" customFormat="1" ht="72" hidden="1">
      <c r="A103" s="320"/>
      <c r="B103" s="60" t="s">
        <v>282</v>
      </c>
      <c r="C103" s="307" t="s">
        <v>422</v>
      </c>
      <c r="D103" s="239" t="s">
        <v>113</v>
      </c>
      <c r="E103" s="144" t="s">
        <v>128</v>
      </c>
      <c r="F103" s="59" t="s">
        <v>255</v>
      </c>
      <c r="G103" s="87" t="s">
        <v>257</v>
      </c>
      <c r="H103" s="92" t="s">
        <v>283</v>
      </c>
      <c r="I103" s="61"/>
      <c r="J103" s="200">
        <f>J104</f>
        <v>0</v>
      </c>
      <c r="L103" s="227"/>
    </row>
    <row r="104" spans="1:328" s="228" customFormat="1" hidden="1">
      <c r="A104" s="318"/>
      <c r="B104" s="60" t="s">
        <v>90</v>
      </c>
      <c r="C104" s="310" t="s">
        <v>422</v>
      </c>
      <c r="D104" s="245" t="s">
        <v>113</v>
      </c>
      <c r="E104" s="63" t="s">
        <v>128</v>
      </c>
      <c r="F104" s="59" t="s">
        <v>255</v>
      </c>
      <c r="G104" s="87" t="s">
        <v>257</v>
      </c>
      <c r="H104" s="92" t="s">
        <v>283</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37</v>
      </c>
      <c r="C105" s="307" t="s">
        <v>422</v>
      </c>
      <c r="D105" s="239" t="s">
        <v>113</v>
      </c>
      <c r="E105" s="144" t="s">
        <v>114</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441</v>
      </c>
      <c r="C106" s="324" t="s">
        <v>422</v>
      </c>
      <c r="D106" s="196" t="s">
        <v>113</v>
      </c>
      <c r="E106" s="198" t="s">
        <v>114</v>
      </c>
      <c r="F106" s="98" t="s">
        <v>101</v>
      </c>
      <c r="G106" s="95" t="s">
        <v>81</v>
      </c>
      <c r="H106" s="99" t="s">
        <v>82</v>
      </c>
      <c r="I106" s="97"/>
      <c r="J106" s="199">
        <f>J107</f>
        <v>462</v>
      </c>
      <c r="L106" s="188"/>
    </row>
    <row r="107" spans="1:328" s="187" customFormat="1" ht="104.4">
      <c r="A107" s="308"/>
      <c r="B107" s="93" t="s">
        <v>442</v>
      </c>
      <c r="C107" s="324" t="s">
        <v>422</v>
      </c>
      <c r="D107" s="196" t="s">
        <v>113</v>
      </c>
      <c r="E107" s="198" t="s">
        <v>114</v>
      </c>
      <c r="F107" s="98" t="s">
        <v>101</v>
      </c>
      <c r="G107" s="95" t="s">
        <v>76</v>
      </c>
      <c r="H107" s="99" t="s">
        <v>82</v>
      </c>
      <c r="I107" s="97"/>
      <c r="J107" s="199">
        <f>J108</f>
        <v>462</v>
      </c>
      <c r="L107" s="188"/>
    </row>
    <row r="108" spans="1:328" s="226" customFormat="1" ht="216" customHeight="1">
      <c r="A108" s="320"/>
      <c r="B108" s="90" t="s">
        <v>443</v>
      </c>
      <c r="C108" s="325" t="s">
        <v>422</v>
      </c>
      <c r="D108" s="205" t="s">
        <v>113</v>
      </c>
      <c r="E108" s="207" t="s">
        <v>114</v>
      </c>
      <c r="F108" s="59" t="s">
        <v>101</v>
      </c>
      <c r="G108" s="87" t="s">
        <v>76</v>
      </c>
      <c r="H108" s="92" t="s">
        <v>112</v>
      </c>
      <c r="I108" s="100"/>
      <c r="J108" s="200">
        <f>J109</f>
        <v>462</v>
      </c>
      <c r="L108" s="227"/>
    </row>
    <row r="109" spans="1:328" s="228" customFormat="1" ht="36">
      <c r="A109" s="318"/>
      <c r="B109" s="60" t="s">
        <v>166</v>
      </c>
      <c r="C109" s="319" t="s">
        <v>422</v>
      </c>
      <c r="D109" s="246" t="s">
        <v>113</v>
      </c>
      <c r="E109" s="207" t="s">
        <v>114</v>
      </c>
      <c r="F109" s="59" t="s">
        <v>101</v>
      </c>
      <c r="G109" s="87" t="s">
        <v>76</v>
      </c>
      <c r="H109" s="92" t="s">
        <v>112</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158</v>
      </c>
      <c r="C110" s="321" t="s">
        <v>422</v>
      </c>
      <c r="D110" s="143" t="s">
        <v>113</v>
      </c>
      <c r="E110" s="144" t="s">
        <v>114</v>
      </c>
      <c r="F110" s="98" t="s">
        <v>159</v>
      </c>
      <c r="G110" s="95" t="s">
        <v>81</v>
      </c>
      <c r="H110" s="99" t="s">
        <v>82</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444</v>
      </c>
      <c r="C111" s="324" t="s">
        <v>422</v>
      </c>
      <c r="D111" s="196" t="s">
        <v>113</v>
      </c>
      <c r="E111" s="198" t="s">
        <v>114</v>
      </c>
      <c r="F111" s="98" t="s">
        <v>159</v>
      </c>
      <c r="G111" s="95" t="s">
        <v>10</v>
      </c>
      <c r="H111" s="99" t="s">
        <v>82</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445</v>
      </c>
      <c r="C112" s="325" t="s">
        <v>422</v>
      </c>
      <c r="D112" s="205" t="s">
        <v>113</v>
      </c>
      <c r="E112" s="207" t="s">
        <v>114</v>
      </c>
      <c r="F112" s="59" t="s">
        <v>159</v>
      </c>
      <c r="G112" s="87" t="s">
        <v>10</v>
      </c>
      <c r="H112" s="92" t="s">
        <v>183</v>
      </c>
      <c r="I112" s="100"/>
      <c r="J112" s="200">
        <f>J113</f>
        <v>0</v>
      </c>
      <c r="L112" s="223"/>
    </row>
    <row r="113" spans="1:328" s="228" customFormat="1" hidden="1">
      <c r="A113" s="318"/>
      <c r="B113" s="60" t="s">
        <v>90</v>
      </c>
      <c r="C113" s="319" t="s">
        <v>422</v>
      </c>
      <c r="D113" s="246" t="s">
        <v>113</v>
      </c>
      <c r="E113" s="207" t="s">
        <v>114</v>
      </c>
      <c r="F113" s="59" t="s">
        <v>159</v>
      </c>
      <c r="G113" s="87" t="s">
        <v>10</v>
      </c>
      <c r="H113" s="92" t="s">
        <v>183</v>
      </c>
      <c r="I113" s="61" t="s">
        <v>91</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350</v>
      </c>
      <c r="C114" s="325" t="s">
        <v>422</v>
      </c>
      <c r="D114" s="205" t="s">
        <v>113</v>
      </c>
      <c r="E114" s="207" t="s">
        <v>114</v>
      </c>
      <c r="F114" s="59" t="s">
        <v>159</v>
      </c>
      <c r="G114" s="87" t="s">
        <v>10</v>
      </c>
      <c r="H114" s="92" t="s">
        <v>185</v>
      </c>
      <c r="I114" s="100"/>
      <c r="J114" s="200">
        <f>J115</f>
        <v>0</v>
      </c>
      <c r="L114" s="227"/>
    </row>
    <row r="115" spans="1:328" s="226" customFormat="1" hidden="1">
      <c r="A115" s="320"/>
      <c r="B115" s="60" t="s">
        <v>90</v>
      </c>
      <c r="C115" s="319" t="s">
        <v>422</v>
      </c>
      <c r="D115" s="246" t="s">
        <v>113</v>
      </c>
      <c r="E115" s="207" t="s">
        <v>114</v>
      </c>
      <c r="F115" s="59" t="s">
        <v>159</v>
      </c>
      <c r="G115" s="87" t="s">
        <v>10</v>
      </c>
      <c r="H115" s="92" t="s">
        <v>185</v>
      </c>
      <c r="I115" s="61" t="s">
        <v>91</v>
      </c>
      <c r="J115" s="200"/>
      <c r="L115" s="227"/>
    </row>
    <row r="116" spans="1:328" s="226" customFormat="1" ht="0.75" hidden="1" customHeight="1">
      <c r="A116" s="320"/>
      <c r="B116" s="225" t="s">
        <v>186</v>
      </c>
      <c r="C116" s="325" t="s">
        <v>422</v>
      </c>
      <c r="D116" s="205" t="s">
        <v>113</v>
      </c>
      <c r="E116" s="207" t="s">
        <v>114</v>
      </c>
      <c r="F116" s="59" t="s">
        <v>159</v>
      </c>
      <c r="G116" s="87" t="s">
        <v>10</v>
      </c>
      <c r="H116" s="92" t="s">
        <v>187</v>
      </c>
      <c r="I116" s="100"/>
      <c r="J116" s="200">
        <f>J117</f>
        <v>0</v>
      </c>
      <c r="L116" s="227"/>
    </row>
    <row r="117" spans="1:328" s="228" customFormat="1" hidden="1">
      <c r="A117" s="318"/>
      <c r="B117" s="60" t="s">
        <v>90</v>
      </c>
      <c r="C117" s="319" t="s">
        <v>422</v>
      </c>
      <c r="D117" s="246" t="s">
        <v>113</v>
      </c>
      <c r="E117" s="207" t="s">
        <v>114</v>
      </c>
      <c r="F117" s="59" t="s">
        <v>159</v>
      </c>
      <c r="G117" s="87" t="s">
        <v>10</v>
      </c>
      <c r="H117" s="92" t="s">
        <v>187</v>
      </c>
      <c r="I117" s="61" t="s">
        <v>91</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39</v>
      </c>
      <c r="C118" s="321" t="s">
        <v>422</v>
      </c>
      <c r="D118" s="143" t="s">
        <v>113</v>
      </c>
      <c r="E118" s="144" t="s">
        <v>123</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446</v>
      </c>
      <c r="C119" s="324" t="s">
        <v>422</v>
      </c>
      <c r="D119" s="196" t="s">
        <v>113</v>
      </c>
      <c r="E119" s="198" t="s">
        <v>123</v>
      </c>
      <c r="F119" s="98" t="s">
        <v>101</v>
      </c>
      <c r="G119" s="95" t="s">
        <v>81</v>
      </c>
      <c r="H119" s="99" t="s">
        <v>82</v>
      </c>
      <c r="I119" s="97"/>
      <c r="J119" s="199">
        <f>J120</f>
        <v>750.9</v>
      </c>
      <c r="L119" s="188"/>
    </row>
    <row r="120" spans="1:328" s="226" customFormat="1" ht="104.4">
      <c r="A120" s="320"/>
      <c r="B120" s="93" t="s">
        <v>447</v>
      </c>
      <c r="C120" s="324" t="s">
        <v>422</v>
      </c>
      <c r="D120" s="196" t="s">
        <v>113</v>
      </c>
      <c r="E120" s="198" t="s">
        <v>123</v>
      </c>
      <c r="F120" s="98" t="s">
        <v>101</v>
      </c>
      <c r="G120" s="95" t="s">
        <v>10</v>
      </c>
      <c r="H120" s="99" t="s">
        <v>82</v>
      </c>
      <c r="I120" s="100"/>
      <c r="J120" s="199">
        <f>J121</f>
        <v>750.9</v>
      </c>
      <c r="L120" s="227"/>
    </row>
    <row r="121" spans="1:328" s="226" customFormat="1" ht="180">
      <c r="A121" s="327"/>
      <c r="B121" s="90" t="s">
        <v>448</v>
      </c>
      <c r="C121" s="325" t="s">
        <v>422</v>
      </c>
      <c r="D121" s="205" t="s">
        <v>113</v>
      </c>
      <c r="E121" s="207" t="s">
        <v>123</v>
      </c>
      <c r="F121" s="59" t="s">
        <v>101</v>
      </c>
      <c r="G121" s="87" t="s">
        <v>10</v>
      </c>
      <c r="H121" s="92" t="s">
        <v>121</v>
      </c>
      <c r="I121" s="100"/>
      <c r="J121" s="200">
        <f>J122</f>
        <v>750.9</v>
      </c>
    </row>
    <row r="122" spans="1:328" s="228" customFormat="1" ht="36">
      <c r="A122" s="328"/>
      <c r="B122" s="60" t="s">
        <v>166</v>
      </c>
      <c r="C122" s="319" t="s">
        <v>422</v>
      </c>
      <c r="D122" s="246" t="s">
        <v>113</v>
      </c>
      <c r="E122" s="207" t="s">
        <v>123</v>
      </c>
      <c r="F122" s="59" t="s">
        <v>101</v>
      </c>
      <c r="G122" s="87" t="s">
        <v>10</v>
      </c>
      <c r="H122" s="92" t="s">
        <v>121</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449</v>
      </c>
      <c r="C123" s="324" t="s">
        <v>422</v>
      </c>
      <c r="D123" s="196" t="s">
        <v>113</v>
      </c>
      <c r="E123" s="198" t="s">
        <v>123</v>
      </c>
      <c r="F123" s="98" t="s">
        <v>149</v>
      </c>
      <c r="G123" s="95" t="s">
        <v>81</v>
      </c>
      <c r="H123" s="99" t="s">
        <v>82</v>
      </c>
      <c r="I123" s="100"/>
      <c r="J123" s="199">
        <f>J124</f>
        <v>0</v>
      </c>
    </row>
    <row r="124" spans="1:328" s="224" customFormat="1" ht="121.8" hidden="1">
      <c r="A124" s="330"/>
      <c r="B124" s="93" t="s">
        <v>450</v>
      </c>
      <c r="C124" s="324" t="s">
        <v>422</v>
      </c>
      <c r="D124" s="196" t="s">
        <v>113</v>
      </c>
      <c r="E124" s="198" t="s">
        <v>123</v>
      </c>
      <c r="F124" s="98" t="s">
        <v>149</v>
      </c>
      <c r="G124" s="95" t="s">
        <v>9</v>
      </c>
      <c r="H124" s="99" t="s">
        <v>82</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451</v>
      </c>
      <c r="C125" s="325" t="s">
        <v>422</v>
      </c>
      <c r="D125" s="205" t="s">
        <v>113</v>
      </c>
      <c r="E125" s="207" t="s">
        <v>123</v>
      </c>
      <c r="F125" s="59" t="s">
        <v>149</v>
      </c>
      <c r="G125" s="87" t="s">
        <v>9</v>
      </c>
      <c r="H125" s="92" t="s">
        <v>152</v>
      </c>
      <c r="I125" s="97"/>
      <c r="J125" s="200">
        <f>J126</f>
        <v>0</v>
      </c>
      <c r="L125" s="227"/>
    </row>
    <row r="126" spans="1:328" s="226" customFormat="1" hidden="1">
      <c r="A126" s="327"/>
      <c r="B126" s="60" t="s">
        <v>90</v>
      </c>
      <c r="C126" s="319" t="s">
        <v>422</v>
      </c>
      <c r="D126" s="246" t="s">
        <v>113</v>
      </c>
      <c r="E126" s="207" t="s">
        <v>123</v>
      </c>
      <c r="F126" s="59" t="s">
        <v>149</v>
      </c>
      <c r="G126" s="87" t="s">
        <v>9</v>
      </c>
      <c r="H126" s="92" t="s">
        <v>152</v>
      </c>
      <c r="I126" s="61" t="s">
        <v>91</v>
      </c>
      <c r="J126" s="200"/>
    </row>
    <row r="127" spans="1:328" s="226" customFormat="1" ht="198" hidden="1">
      <c r="A127" s="320"/>
      <c r="B127" s="90" t="s">
        <v>153</v>
      </c>
      <c r="C127" s="325" t="s">
        <v>422</v>
      </c>
      <c r="D127" s="205" t="s">
        <v>113</v>
      </c>
      <c r="E127" s="207" t="s">
        <v>123</v>
      </c>
      <c r="F127" s="59" t="s">
        <v>149</v>
      </c>
      <c r="G127" s="87" t="s">
        <v>9</v>
      </c>
      <c r="H127" s="92" t="s">
        <v>154</v>
      </c>
      <c r="I127" s="100"/>
      <c r="J127" s="200">
        <f>J128</f>
        <v>0</v>
      </c>
      <c r="L127" s="227"/>
    </row>
    <row r="128" spans="1:328" s="228" customFormat="1" hidden="1">
      <c r="A128" s="328"/>
      <c r="B128" s="60" t="s">
        <v>90</v>
      </c>
      <c r="C128" s="319" t="s">
        <v>422</v>
      </c>
      <c r="D128" s="246" t="s">
        <v>113</v>
      </c>
      <c r="E128" s="207" t="s">
        <v>123</v>
      </c>
      <c r="F128" s="59" t="s">
        <v>149</v>
      </c>
      <c r="G128" s="87" t="s">
        <v>9</v>
      </c>
      <c r="H128" s="92" t="s">
        <v>154</v>
      </c>
      <c r="I128" s="61" t="s">
        <v>91</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41</v>
      </c>
      <c r="C129" s="305" t="s">
        <v>422</v>
      </c>
      <c r="D129" s="248" t="s">
        <v>84</v>
      </c>
      <c r="E129" s="181" t="s">
        <v>311</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43</v>
      </c>
      <c r="C130" s="307" t="s">
        <v>422</v>
      </c>
      <c r="D130" s="190" t="s">
        <v>84</v>
      </c>
      <c r="E130" s="144" t="s">
        <v>80</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452</v>
      </c>
      <c r="C131" s="324" t="s">
        <v>422</v>
      </c>
      <c r="D131" s="191" t="s">
        <v>84</v>
      </c>
      <c r="E131" s="193" t="s">
        <v>80</v>
      </c>
      <c r="F131" s="143" t="s">
        <v>85</v>
      </c>
      <c r="G131" s="47" t="s">
        <v>81</v>
      </c>
      <c r="H131" s="144" t="s">
        <v>82</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104</v>
      </c>
      <c r="C132" s="324" t="s">
        <v>422</v>
      </c>
      <c r="D132" s="196" t="s">
        <v>84</v>
      </c>
      <c r="E132" s="198" t="s">
        <v>80</v>
      </c>
      <c r="F132" s="98" t="s">
        <v>85</v>
      </c>
      <c r="G132" s="95" t="s">
        <v>76</v>
      </c>
      <c r="H132" s="99" t="s">
        <v>82</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105</v>
      </c>
      <c r="C133" s="325" t="s">
        <v>422</v>
      </c>
      <c r="D133" s="205" t="s">
        <v>84</v>
      </c>
      <c r="E133" s="207" t="s">
        <v>80</v>
      </c>
      <c r="F133" s="59" t="s">
        <v>85</v>
      </c>
      <c r="G133" s="87" t="s">
        <v>76</v>
      </c>
      <c r="H133" s="92" t="s">
        <v>106</v>
      </c>
      <c r="I133" s="100"/>
      <c r="J133" s="200">
        <f>J134</f>
        <v>0</v>
      </c>
    </row>
    <row r="134" spans="1:328" s="226" customFormat="1" hidden="1">
      <c r="A134" s="320"/>
      <c r="B134" s="60" t="s">
        <v>90</v>
      </c>
      <c r="C134" s="319" t="s">
        <v>422</v>
      </c>
      <c r="D134" s="246" t="s">
        <v>84</v>
      </c>
      <c r="E134" s="207" t="s">
        <v>80</v>
      </c>
      <c r="F134" s="59" t="s">
        <v>85</v>
      </c>
      <c r="G134" s="87" t="s">
        <v>76</v>
      </c>
      <c r="H134" s="92" t="s">
        <v>106</v>
      </c>
      <c r="I134" s="61" t="s">
        <v>91</v>
      </c>
      <c r="J134" s="200"/>
      <c r="L134" s="227"/>
    </row>
    <row r="135" spans="1:328" s="226" customFormat="1" ht="180" hidden="1">
      <c r="A135" s="327"/>
      <c r="B135" s="90" t="s">
        <v>107</v>
      </c>
      <c r="C135" s="325" t="s">
        <v>422</v>
      </c>
      <c r="D135" s="205" t="s">
        <v>84</v>
      </c>
      <c r="E135" s="207" t="s">
        <v>80</v>
      </c>
      <c r="F135" s="59" t="s">
        <v>85</v>
      </c>
      <c r="G135" s="87" t="s">
        <v>76</v>
      </c>
      <c r="H135" s="92" t="s">
        <v>108</v>
      </c>
      <c r="I135" s="100"/>
      <c r="J135" s="200">
        <f>J136</f>
        <v>0</v>
      </c>
    </row>
    <row r="136" spans="1:328" s="228" customFormat="1" hidden="1">
      <c r="A136" s="328"/>
      <c r="B136" s="60" t="s">
        <v>90</v>
      </c>
      <c r="C136" s="319" t="s">
        <v>422</v>
      </c>
      <c r="D136" s="246" t="s">
        <v>84</v>
      </c>
      <c r="E136" s="207" t="s">
        <v>80</v>
      </c>
      <c r="F136" s="59" t="s">
        <v>85</v>
      </c>
      <c r="G136" s="87" t="s">
        <v>76</v>
      </c>
      <c r="H136" s="92" t="s">
        <v>108</v>
      </c>
      <c r="I136" s="61" t="s">
        <v>91</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429</v>
      </c>
      <c r="C137" s="307" t="s">
        <v>422</v>
      </c>
      <c r="D137" s="143" t="s">
        <v>84</v>
      </c>
      <c r="E137" s="144" t="s">
        <v>80</v>
      </c>
      <c r="F137" s="98" t="s">
        <v>255</v>
      </c>
      <c r="G137" s="95" t="s">
        <v>81</v>
      </c>
      <c r="H137" s="99" t="s">
        <v>82</v>
      </c>
      <c r="I137" s="61"/>
      <c r="J137" s="199">
        <f>J138</f>
        <v>257.60000000000002</v>
      </c>
      <c r="L137" s="188"/>
    </row>
    <row r="138" spans="1:328" s="187" customFormat="1" ht="17.399999999999999">
      <c r="A138" s="308"/>
      <c r="B138" s="317" t="s">
        <v>256</v>
      </c>
      <c r="C138" s="307" t="s">
        <v>422</v>
      </c>
      <c r="D138" s="143" t="s">
        <v>84</v>
      </c>
      <c r="E138" s="144" t="s">
        <v>80</v>
      </c>
      <c r="F138" s="98" t="s">
        <v>255</v>
      </c>
      <c r="G138" s="95" t="s">
        <v>257</v>
      </c>
      <c r="H138" s="99" t="s">
        <v>82</v>
      </c>
      <c r="I138" s="142"/>
      <c r="J138" s="199">
        <f>J139+J141+J143+J145+J147</f>
        <v>257.60000000000002</v>
      </c>
      <c r="L138" s="188"/>
    </row>
    <row r="139" spans="1:328" s="226" customFormat="1" ht="108" hidden="1">
      <c r="A139" s="320"/>
      <c r="B139" s="90" t="s">
        <v>268</v>
      </c>
      <c r="C139" s="325" t="s">
        <v>422</v>
      </c>
      <c r="D139" s="205" t="s">
        <v>84</v>
      </c>
      <c r="E139" s="207" t="s">
        <v>80</v>
      </c>
      <c r="F139" s="59" t="s">
        <v>255</v>
      </c>
      <c r="G139" s="87" t="s">
        <v>257</v>
      </c>
      <c r="H139" s="92" t="s">
        <v>269</v>
      </c>
      <c r="I139" s="100"/>
      <c r="J139" s="200">
        <f>J140</f>
        <v>0</v>
      </c>
      <c r="L139" s="227"/>
    </row>
    <row r="140" spans="1:328" s="228" customFormat="1" hidden="1">
      <c r="A140" s="318"/>
      <c r="B140" s="60" t="s">
        <v>90</v>
      </c>
      <c r="C140" s="319" t="s">
        <v>422</v>
      </c>
      <c r="D140" s="246" t="s">
        <v>84</v>
      </c>
      <c r="E140" s="207" t="s">
        <v>80</v>
      </c>
      <c r="F140" s="59" t="s">
        <v>255</v>
      </c>
      <c r="G140" s="87" t="s">
        <v>257</v>
      </c>
      <c r="H140" s="92" t="s">
        <v>269</v>
      </c>
      <c r="I140" s="61" t="s">
        <v>91</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453</v>
      </c>
      <c r="C141" s="319" t="s">
        <v>422</v>
      </c>
      <c r="D141" s="246" t="s">
        <v>84</v>
      </c>
      <c r="E141" s="207" t="s">
        <v>80</v>
      </c>
      <c r="F141" s="59" t="s">
        <v>255</v>
      </c>
      <c r="G141" s="87" t="s">
        <v>257</v>
      </c>
      <c r="H141" s="92" t="s">
        <v>286</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166</v>
      </c>
      <c r="C142" s="319" t="s">
        <v>422</v>
      </c>
      <c r="D142" s="246" t="s">
        <v>84</v>
      </c>
      <c r="E142" s="207" t="s">
        <v>80</v>
      </c>
      <c r="F142" s="59" t="s">
        <v>255</v>
      </c>
      <c r="G142" s="87" t="s">
        <v>257</v>
      </c>
      <c r="H142" s="92" t="s">
        <v>286</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454</v>
      </c>
      <c r="C143" s="319" t="s">
        <v>422</v>
      </c>
      <c r="D143" s="246" t="s">
        <v>84</v>
      </c>
      <c r="E143" s="207" t="s">
        <v>80</v>
      </c>
      <c r="F143" s="59" t="s">
        <v>255</v>
      </c>
      <c r="G143" s="87" t="s">
        <v>257</v>
      </c>
      <c r="H143" s="92" t="s">
        <v>288</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90</v>
      </c>
      <c r="C144" s="319" t="s">
        <v>422</v>
      </c>
      <c r="D144" s="246" t="s">
        <v>84</v>
      </c>
      <c r="E144" s="207" t="s">
        <v>80</v>
      </c>
      <c r="F144" s="59" t="s">
        <v>255</v>
      </c>
      <c r="G144" s="87" t="s">
        <v>257</v>
      </c>
      <c r="H144" s="92" t="s">
        <v>288</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455</v>
      </c>
      <c r="C145" s="319" t="s">
        <v>422</v>
      </c>
      <c r="D145" s="246" t="s">
        <v>84</v>
      </c>
      <c r="E145" s="207" t="s">
        <v>80</v>
      </c>
      <c r="F145" s="59" t="s">
        <v>255</v>
      </c>
      <c r="G145" s="87" t="s">
        <v>257</v>
      </c>
      <c r="H145" s="92" t="s">
        <v>290</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90</v>
      </c>
      <c r="C146" s="319" t="s">
        <v>422</v>
      </c>
      <c r="D146" s="246" t="s">
        <v>84</v>
      </c>
      <c r="E146" s="207" t="s">
        <v>80</v>
      </c>
      <c r="F146" s="59" t="s">
        <v>255</v>
      </c>
      <c r="G146" s="87" t="s">
        <v>257</v>
      </c>
      <c r="H146" s="92" t="s">
        <v>290</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456</v>
      </c>
      <c r="C147" s="319" t="s">
        <v>422</v>
      </c>
      <c r="D147" s="246" t="s">
        <v>84</v>
      </c>
      <c r="E147" s="207" t="s">
        <v>80</v>
      </c>
      <c r="F147" s="59" t="s">
        <v>255</v>
      </c>
      <c r="G147" s="87" t="s">
        <v>257</v>
      </c>
      <c r="H147" s="92" t="s">
        <v>364</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90</v>
      </c>
      <c r="C148" s="319" t="s">
        <v>422</v>
      </c>
      <c r="D148" s="246" t="s">
        <v>84</v>
      </c>
      <c r="E148" s="207" t="s">
        <v>80</v>
      </c>
      <c r="F148" s="59" t="s">
        <v>255</v>
      </c>
      <c r="G148" s="87" t="s">
        <v>257</v>
      </c>
      <c r="H148" s="92" t="s">
        <v>364</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45</v>
      </c>
      <c r="C149" s="307" t="s">
        <v>422</v>
      </c>
      <c r="D149" s="190" t="s">
        <v>84</v>
      </c>
      <c r="E149" s="144" t="s">
        <v>85</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457</v>
      </c>
      <c r="C150" s="324" t="s">
        <v>422</v>
      </c>
      <c r="D150" s="191" t="s">
        <v>84</v>
      </c>
      <c r="E150" s="193" t="s">
        <v>85</v>
      </c>
      <c r="F150" s="143" t="s">
        <v>80</v>
      </c>
      <c r="G150" s="47" t="s">
        <v>81</v>
      </c>
      <c r="H150" s="144" t="s">
        <v>82</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458</v>
      </c>
      <c r="C151" s="324" t="s">
        <v>422</v>
      </c>
      <c r="D151" s="191" t="s">
        <v>84</v>
      </c>
      <c r="E151" s="193" t="s">
        <v>85</v>
      </c>
      <c r="F151" s="143" t="s">
        <v>80</v>
      </c>
      <c r="G151" s="47">
        <v>1</v>
      </c>
      <c r="H151" s="144" t="s">
        <v>82</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459</v>
      </c>
      <c r="C152" s="325" t="s">
        <v>422</v>
      </c>
      <c r="D152" s="59" t="s">
        <v>84</v>
      </c>
      <c r="E152" s="253" t="s">
        <v>85</v>
      </c>
      <c r="F152" s="62" t="s">
        <v>80</v>
      </c>
      <c r="G152" s="56">
        <v>1</v>
      </c>
      <c r="H152" s="63" t="s">
        <v>368</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166</v>
      </c>
      <c r="C153" s="319" t="s">
        <v>422</v>
      </c>
      <c r="D153" s="246" t="s">
        <v>84</v>
      </c>
      <c r="E153" s="63" t="s">
        <v>85</v>
      </c>
      <c r="F153" s="62" t="s">
        <v>80</v>
      </c>
      <c r="G153" s="56">
        <v>1</v>
      </c>
      <c r="H153" s="63" t="s">
        <v>368</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460</v>
      </c>
      <c r="C154" s="324" t="s">
        <v>422</v>
      </c>
      <c r="D154" s="246" t="s">
        <v>84</v>
      </c>
      <c r="E154" s="63" t="s">
        <v>85</v>
      </c>
      <c r="F154" s="143" t="s">
        <v>80</v>
      </c>
      <c r="G154" s="47" t="s">
        <v>76</v>
      </c>
      <c r="H154" s="144" t="s">
        <v>82</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461</v>
      </c>
      <c r="C155" s="325" t="s">
        <v>422</v>
      </c>
      <c r="D155" s="246" t="s">
        <v>84</v>
      </c>
      <c r="E155" s="63" t="s">
        <v>85</v>
      </c>
      <c r="F155" s="62" t="s">
        <v>80</v>
      </c>
      <c r="G155" s="56" t="s">
        <v>76</v>
      </c>
      <c r="H155" s="63" t="s">
        <v>87</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90</v>
      </c>
      <c r="C156" s="319" t="s">
        <v>422</v>
      </c>
      <c r="D156" s="246" t="s">
        <v>84</v>
      </c>
      <c r="E156" s="253" t="s">
        <v>85</v>
      </c>
      <c r="F156" s="62" t="s">
        <v>80</v>
      </c>
      <c r="G156" s="56" t="s">
        <v>76</v>
      </c>
      <c r="H156" s="63" t="s">
        <v>87</v>
      </c>
      <c r="I156" s="61" t="s">
        <v>91</v>
      </c>
      <c r="J156" s="200" t="s">
        <v>462</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463</v>
      </c>
      <c r="C157" s="324" t="s">
        <v>422</v>
      </c>
      <c r="D157" s="196" t="s">
        <v>84</v>
      </c>
      <c r="E157" s="198" t="s">
        <v>85</v>
      </c>
      <c r="F157" s="143" t="s">
        <v>80</v>
      </c>
      <c r="G157" s="47" t="s">
        <v>10</v>
      </c>
      <c r="H157" s="144" t="s">
        <v>82</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464</v>
      </c>
      <c r="C158" s="325" t="s">
        <v>422</v>
      </c>
      <c r="D158" s="246" t="s">
        <v>84</v>
      </c>
      <c r="E158" s="253" t="s">
        <v>85</v>
      </c>
      <c r="F158" s="62" t="s">
        <v>80</v>
      </c>
      <c r="G158" s="56" t="s">
        <v>10</v>
      </c>
      <c r="H158" s="63" t="s">
        <v>89</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90</v>
      </c>
      <c r="C159" s="319" t="s">
        <v>422</v>
      </c>
      <c r="D159" s="246" t="s">
        <v>84</v>
      </c>
      <c r="E159" s="253" t="s">
        <v>85</v>
      </c>
      <c r="F159" s="62" t="s">
        <v>80</v>
      </c>
      <c r="G159" s="56" t="s">
        <v>10</v>
      </c>
      <c r="H159" s="63" t="s">
        <v>89</v>
      </c>
      <c r="I159" s="61" t="s">
        <v>91</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465</v>
      </c>
      <c r="C160" s="325" t="s">
        <v>422</v>
      </c>
      <c r="D160" s="246" t="s">
        <v>84</v>
      </c>
      <c r="E160" s="253" t="s">
        <v>85</v>
      </c>
      <c r="F160" s="62" t="s">
        <v>80</v>
      </c>
      <c r="G160" s="56" t="s">
        <v>10</v>
      </c>
      <c r="H160" s="63" t="s">
        <v>93</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90</v>
      </c>
      <c r="C161" s="319" t="s">
        <v>422</v>
      </c>
      <c r="D161" s="246" t="s">
        <v>84</v>
      </c>
      <c r="E161" s="253" t="s">
        <v>85</v>
      </c>
      <c r="F161" s="62" t="s">
        <v>80</v>
      </c>
      <c r="G161" s="56" t="s">
        <v>10</v>
      </c>
      <c r="H161" s="63" t="s">
        <v>93</v>
      </c>
      <c r="I161" s="61" t="s">
        <v>91</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466</v>
      </c>
      <c r="C162" s="325" t="s">
        <v>422</v>
      </c>
      <c r="D162" s="246" t="s">
        <v>84</v>
      </c>
      <c r="E162" s="253" t="s">
        <v>85</v>
      </c>
      <c r="F162" s="62" t="s">
        <v>80</v>
      </c>
      <c r="G162" s="56" t="s">
        <v>10</v>
      </c>
      <c r="H162" s="63" t="s">
        <v>96</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90</v>
      </c>
      <c r="C163" s="319" t="s">
        <v>422</v>
      </c>
      <c r="D163" s="246" t="s">
        <v>84</v>
      </c>
      <c r="E163" s="253" t="s">
        <v>85</v>
      </c>
      <c r="F163" s="62" t="s">
        <v>80</v>
      </c>
      <c r="G163" s="56" t="s">
        <v>10</v>
      </c>
      <c r="H163" s="63" t="s">
        <v>96</v>
      </c>
      <c r="I163" s="61" t="s">
        <v>91</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429</v>
      </c>
      <c r="C164" s="307" t="s">
        <v>422</v>
      </c>
      <c r="D164" s="143" t="s">
        <v>84</v>
      </c>
      <c r="E164" s="144" t="s">
        <v>85</v>
      </c>
      <c r="F164" s="98" t="s">
        <v>255</v>
      </c>
      <c r="G164" s="95" t="s">
        <v>81</v>
      </c>
      <c r="H164" s="99" t="s">
        <v>82</v>
      </c>
      <c r="I164" s="61"/>
      <c r="J164" s="199">
        <f>J165</f>
        <v>0</v>
      </c>
      <c r="L164" s="188"/>
    </row>
    <row r="165" spans="1:328" s="187" customFormat="1" ht="17.399999999999999" hidden="1">
      <c r="A165" s="308"/>
      <c r="B165" s="317" t="s">
        <v>256</v>
      </c>
      <c r="C165" s="307" t="s">
        <v>422</v>
      </c>
      <c r="D165" s="143" t="s">
        <v>84</v>
      </c>
      <c r="E165" s="144" t="s">
        <v>85</v>
      </c>
      <c r="F165" s="98" t="s">
        <v>255</v>
      </c>
      <c r="G165" s="95" t="s">
        <v>257</v>
      </c>
      <c r="H165" s="99" t="s">
        <v>82</v>
      </c>
      <c r="I165" s="142"/>
      <c r="J165" s="199">
        <f>J166</f>
        <v>0</v>
      </c>
      <c r="L165" s="188"/>
    </row>
    <row r="166" spans="1:328" s="226" customFormat="1" ht="90" hidden="1">
      <c r="A166" s="327"/>
      <c r="B166" s="332" t="s">
        <v>467</v>
      </c>
      <c r="C166" s="319" t="s">
        <v>422</v>
      </c>
      <c r="D166" s="246" t="s">
        <v>84</v>
      </c>
      <c r="E166" s="253" t="s">
        <v>85</v>
      </c>
      <c r="F166" s="59" t="s">
        <v>255</v>
      </c>
      <c r="G166" s="87" t="s">
        <v>257</v>
      </c>
      <c r="H166" s="92" t="s">
        <v>306</v>
      </c>
      <c r="I166" s="61"/>
      <c r="J166" s="200">
        <f>J167</f>
        <v>0</v>
      </c>
    </row>
    <row r="167" spans="1:328" s="228" customFormat="1" hidden="1">
      <c r="A167" s="318"/>
      <c r="B167" s="60" t="s">
        <v>90</v>
      </c>
      <c r="C167" s="319" t="s">
        <v>422</v>
      </c>
      <c r="D167" s="246" t="s">
        <v>84</v>
      </c>
      <c r="E167" s="253" t="s">
        <v>85</v>
      </c>
      <c r="F167" s="59" t="s">
        <v>255</v>
      </c>
      <c r="G167" s="87" t="s">
        <v>257</v>
      </c>
      <c r="H167" s="92" t="s">
        <v>306</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47</v>
      </c>
      <c r="C168" s="307" t="s">
        <v>422</v>
      </c>
      <c r="D168" s="190" t="s">
        <v>84</v>
      </c>
      <c r="E168" s="144" t="s">
        <v>101</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468</v>
      </c>
      <c r="C169" s="324" t="s">
        <v>422</v>
      </c>
      <c r="D169" s="98" t="s">
        <v>84</v>
      </c>
      <c r="E169" s="99" t="s">
        <v>101</v>
      </c>
      <c r="F169" s="98" t="s">
        <v>101</v>
      </c>
      <c r="G169" s="95" t="s">
        <v>81</v>
      </c>
      <c r="H169" s="99" t="s">
        <v>82</v>
      </c>
      <c r="I169" s="97"/>
      <c r="J169" s="199">
        <f>J170</f>
        <v>0</v>
      </c>
      <c r="L169" s="188"/>
    </row>
    <row r="170" spans="1:328" s="187" customFormat="1" ht="69.599999999999994" hidden="1">
      <c r="A170" s="308"/>
      <c r="B170" s="93" t="s">
        <v>469</v>
      </c>
      <c r="C170" s="324" t="s">
        <v>422</v>
      </c>
      <c r="D170" s="98" t="s">
        <v>84</v>
      </c>
      <c r="E170" s="99" t="s">
        <v>101</v>
      </c>
      <c r="F170" s="98" t="s">
        <v>101</v>
      </c>
      <c r="G170" s="95" t="s">
        <v>76</v>
      </c>
      <c r="H170" s="99" t="s">
        <v>82</v>
      </c>
      <c r="I170" s="97"/>
      <c r="J170" s="199">
        <f>J171+J173</f>
        <v>0</v>
      </c>
      <c r="L170" s="188"/>
    </row>
    <row r="171" spans="1:328" s="228" customFormat="1" ht="126" hidden="1">
      <c r="A171" s="328"/>
      <c r="B171" s="90" t="s">
        <v>115</v>
      </c>
      <c r="C171" s="325" t="s">
        <v>422</v>
      </c>
      <c r="D171" s="59" t="s">
        <v>84</v>
      </c>
      <c r="E171" s="92" t="s">
        <v>101</v>
      </c>
      <c r="F171" s="59" t="s">
        <v>101</v>
      </c>
      <c r="G171" s="87" t="s">
        <v>76</v>
      </c>
      <c r="H171" s="92" t="s">
        <v>116</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90</v>
      </c>
      <c r="C172" s="325" t="s">
        <v>422</v>
      </c>
      <c r="D172" s="59" t="s">
        <v>84</v>
      </c>
      <c r="E172" s="92" t="s">
        <v>101</v>
      </c>
      <c r="F172" s="59" t="s">
        <v>101</v>
      </c>
      <c r="G172" s="87" t="s">
        <v>76</v>
      </c>
      <c r="H172" s="92" t="s">
        <v>116</v>
      </c>
      <c r="I172" s="61" t="s">
        <v>91</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117</v>
      </c>
      <c r="C173" s="325" t="s">
        <v>422</v>
      </c>
      <c r="D173" s="59" t="s">
        <v>84</v>
      </c>
      <c r="E173" s="92" t="s">
        <v>101</v>
      </c>
      <c r="F173" s="59" t="s">
        <v>101</v>
      </c>
      <c r="G173" s="87" t="s">
        <v>76</v>
      </c>
      <c r="H173" s="92" t="s">
        <v>118</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90</v>
      </c>
      <c r="C174" s="325" t="s">
        <v>422</v>
      </c>
      <c r="D174" s="59" t="s">
        <v>84</v>
      </c>
      <c r="E174" s="92" t="s">
        <v>101</v>
      </c>
      <c r="F174" s="59" t="s">
        <v>101</v>
      </c>
      <c r="G174" s="87" t="s">
        <v>76</v>
      </c>
      <c r="H174" s="92" t="s">
        <v>118</v>
      </c>
      <c r="I174" s="61" t="s">
        <v>91</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429</v>
      </c>
      <c r="C175" s="324" t="s">
        <v>422</v>
      </c>
      <c r="D175" s="98" t="s">
        <v>84</v>
      </c>
      <c r="E175" s="99" t="s">
        <v>101</v>
      </c>
      <c r="F175" s="98" t="s">
        <v>255</v>
      </c>
      <c r="G175" s="95" t="s">
        <v>81</v>
      </c>
      <c r="H175" s="99" t="s">
        <v>82</v>
      </c>
      <c r="I175" s="61"/>
      <c r="J175" s="199">
        <f>J176</f>
        <v>966</v>
      </c>
      <c r="L175" s="188"/>
    </row>
    <row r="176" spans="1:328" s="187" customFormat="1" ht="17.399999999999999">
      <c r="A176" s="308"/>
      <c r="B176" s="317" t="s">
        <v>256</v>
      </c>
      <c r="C176" s="324" t="s">
        <v>422</v>
      </c>
      <c r="D176" s="98" t="s">
        <v>84</v>
      </c>
      <c r="E176" s="99" t="s">
        <v>101</v>
      </c>
      <c r="F176" s="98" t="s">
        <v>255</v>
      </c>
      <c r="G176" s="95" t="s">
        <v>257</v>
      </c>
      <c r="H176" s="99" t="s">
        <v>82</v>
      </c>
      <c r="I176" s="142"/>
      <c r="J176" s="199">
        <f>J177+J179+J181</f>
        <v>966</v>
      </c>
      <c r="L176" s="188"/>
    </row>
    <row r="177" spans="1:328" s="228" customFormat="1" ht="72">
      <c r="A177" s="318"/>
      <c r="B177" s="332" t="s">
        <v>470</v>
      </c>
      <c r="C177" s="325" t="s">
        <v>422</v>
      </c>
      <c r="D177" s="59" t="s">
        <v>84</v>
      </c>
      <c r="E177" s="92" t="s">
        <v>101</v>
      </c>
      <c r="F177" s="59" t="s">
        <v>255</v>
      </c>
      <c r="G177" s="87" t="s">
        <v>257</v>
      </c>
      <c r="H177" s="92" t="s">
        <v>296</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166</v>
      </c>
      <c r="C178" s="325" t="s">
        <v>422</v>
      </c>
      <c r="D178" s="59" t="s">
        <v>84</v>
      </c>
      <c r="E178" s="92" t="s">
        <v>101</v>
      </c>
      <c r="F178" s="59" t="s">
        <v>255</v>
      </c>
      <c r="G178" s="87" t="s">
        <v>257</v>
      </c>
      <c r="H178" s="92" t="s">
        <v>296</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471</v>
      </c>
      <c r="C179" s="325" t="s">
        <v>422</v>
      </c>
      <c r="D179" s="59" t="s">
        <v>84</v>
      </c>
      <c r="E179" s="92" t="s">
        <v>101</v>
      </c>
      <c r="F179" s="59" t="s">
        <v>255</v>
      </c>
      <c r="G179" s="87" t="s">
        <v>257</v>
      </c>
      <c r="H179" s="92" t="s">
        <v>298</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166</v>
      </c>
      <c r="C180" s="325" t="s">
        <v>422</v>
      </c>
      <c r="D180" s="59" t="s">
        <v>84</v>
      </c>
      <c r="E180" s="92" t="s">
        <v>101</v>
      </c>
      <c r="F180" s="59" t="s">
        <v>255</v>
      </c>
      <c r="G180" s="87" t="s">
        <v>257</v>
      </c>
      <c r="H180" s="92" t="s">
        <v>298</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299</v>
      </c>
      <c r="C181" s="325" t="s">
        <v>422</v>
      </c>
      <c r="D181" s="59" t="s">
        <v>84</v>
      </c>
      <c r="E181" s="92" t="s">
        <v>101</v>
      </c>
      <c r="F181" s="59" t="s">
        <v>255</v>
      </c>
      <c r="G181" s="87" t="s">
        <v>257</v>
      </c>
      <c r="H181" s="92" t="s">
        <v>300</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166</v>
      </c>
      <c r="C182" s="325" t="s">
        <v>422</v>
      </c>
      <c r="D182" s="59" t="s">
        <v>84</v>
      </c>
      <c r="E182" s="92" t="s">
        <v>101</v>
      </c>
      <c r="F182" s="59" t="s">
        <v>255</v>
      </c>
      <c r="G182" s="87" t="s">
        <v>257</v>
      </c>
      <c r="H182" s="92" t="s">
        <v>300</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49</v>
      </c>
      <c r="C183" s="305" t="s">
        <v>422</v>
      </c>
      <c r="D183" s="254" t="s">
        <v>159</v>
      </c>
      <c r="E183" s="181" t="s">
        <v>311</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192</v>
      </c>
      <c r="C184" s="307" t="s">
        <v>422</v>
      </c>
      <c r="D184" s="190" t="s">
        <v>159</v>
      </c>
      <c r="E184" s="144" t="s">
        <v>159</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188</v>
      </c>
      <c r="C185" s="307" t="s">
        <v>422</v>
      </c>
      <c r="D185" s="190" t="s">
        <v>159</v>
      </c>
      <c r="E185" s="144" t="s">
        <v>159</v>
      </c>
      <c r="F185" s="98" t="s">
        <v>128</v>
      </c>
      <c r="G185" s="95" t="s">
        <v>81</v>
      </c>
      <c r="H185" s="99" t="s">
        <v>82</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189</v>
      </c>
      <c r="C186" s="307" t="s">
        <v>422</v>
      </c>
      <c r="D186" s="190" t="s">
        <v>159</v>
      </c>
      <c r="E186" s="144" t="s">
        <v>159</v>
      </c>
      <c r="F186" s="98" t="s">
        <v>128</v>
      </c>
      <c r="G186" s="95" t="s">
        <v>9</v>
      </c>
      <c r="H186" s="99" t="s">
        <v>82</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190</v>
      </c>
      <c r="C187" s="310" t="s">
        <v>422</v>
      </c>
      <c r="D187" s="150" t="s">
        <v>159</v>
      </c>
      <c r="E187" s="63" t="s">
        <v>159</v>
      </c>
      <c r="F187" s="59" t="s">
        <v>128</v>
      </c>
      <c r="G187" s="87" t="s">
        <v>9</v>
      </c>
      <c r="H187" s="92" t="s">
        <v>191</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90</v>
      </c>
      <c r="C188" s="310" t="s">
        <v>422</v>
      </c>
      <c r="D188" s="150" t="s">
        <v>159</v>
      </c>
      <c r="E188" s="63" t="s">
        <v>159</v>
      </c>
      <c r="F188" s="59" t="s">
        <v>128</v>
      </c>
      <c r="G188" s="87" t="s">
        <v>9</v>
      </c>
      <c r="H188" s="92" t="s">
        <v>191</v>
      </c>
      <c r="I188" s="61" t="s">
        <v>91</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193</v>
      </c>
      <c r="C189" s="310" t="s">
        <v>422</v>
      </c>
      <c r="D189" s="150" t="s">
        <v>159</v>
      </c>
      <c r="E189" s="63" t="s">
        <v>159</v>
      </c>
      <c r="F189" s="59" t="s">
        <v>128</v>
      </c>
      <c r="G189" s="87" t="s">
        <v>9</v>
      </c>
      <c r="H189" s="92" t="s">
        <v>194</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90</v>
      </c>
      <c r="C190" s="310" t="s">
        <v>422</v>
      </c>
      <c r="D190" s="150" t="s">
        <v>159</v>
      </c>
      <c r="E190" s="63" t="s">
        <v>159</v>
      </c>
      <c r="F190" s="59" t="s">
        <v>128</v>
      </c>
      <c r="G190" s="87" t="s">
        <v>9</v>
      </c>
      <c r="H190" s="92" t="s">
        <v>194</v>
      </c>
      <c r="I190" s="61" t="s">
        <v>91</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195</v>
      </c>
      <c r="C191" s="310" t="s">
        <v>422</v>
      </c>
      <c r="D191" s="150" t="s">
        <v>159</v>
      </c>
      <c r="E191" s="63" t="s">
        <v>159</v>
      </c>
      <c r="F191" s="59" t="s">
        <v>128</v>
      </c>
      <c r="G191" s="87" t="s">
        <v>9</v>
      </c>
      <c r="H191" s="92" t="s">
        <v>196</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90</v>
      </c>
      <c r="C192" s="310" t="s">
        <v>422</v>
      </c>
      <c r="D192" s="150" t="s">
        <v>159</v>
      </c>
      <c r="E192" s="63" t="s">
        <v>159</v>
      </c>
      <c r="F192" s="59" t="s">
        <v>128</v>
      </c>
      <c r="G192" s="87" t="s">
        <v>9</v>
      </c>
      <c r="H192" s="92" t="s">
        <v>196</v>
      </c>
      <c r="I192" s="61" t="s">
        <v>91</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197</v>
      </c>
      <c r="C193" s="310" t="s">
        <v>422</v>
      </c>
      <c r="D193" s="150" t="s">
        <v>159</v>
      </c>
      <c r="E193" s="63" t="s">
        <v>159</v>
      </c>
      <c r="F193" s="59" t="s">
        <v>128</v>
      </c>
      <c r="G193" s="87" t="s">
        <v>9</v>
      </c>
      <c r="H193" s="92" t="s">
        <v>198</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90</v>
      </c>
      <c r="C194" s="310" t="s">
        <v>422</v>
      </c>
      <c r="D194" s="150" t="s">
        <v>159</v>
      </c>
      <c r="E194" s="63" t="s">
        <v>159</v>
      </c>
      <c r="F194" s="59" t="s">
        <v>128</v>
      </c>
      <c r="G194" s="87" t="s">
        <v>9</v>
      </c>
      <c r="H194" s="92" t="s">
        <v>198</v>
      </c>
      <c r="I194" s="61" t="s">
        <v>91</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199</v>
      </c>
      <c r="C195" s="310" t="s">
        <v>422</v>
      </c>
      <c r="D195" s="150" t="s">
        <v>159</v>
      </c>
      <c r="E195" s="63" t="s">
        <v>159</v>
      </c>
      <c r="F195" s="59" t="s">
        <v>128</v>
      </c>
      <c r="G195" s="87" t="s">
        <v>9</v>
      </c>
      <c r="H195" s="92" t="s">
        <v>200</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90</v>
      </c>
      <c r="C196" s="310" t="s">
        <v>422</v>
      </c>
      <c r="D196" s="150" t="s">
        <v>159</v>
      </c>
      <c r="E196" s="63" t="s">
        <v>159</v>
      </c>
      <c r="F196" s="59" t="s">
        <v>128</v>
      </c>
      <c r="G196" s="87" t="s">
        <v>9</v>
      </c>
      <c r="H196" s="92" t="s">
        <v>200</v>
      </c>
      <c r="I196" s="61" t="s">
        <v>91</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201</v>
      </c>
      <c r="C197" s="310" t="s">
        <v>422</v>
      </c>
      <c r="D197" s="150" t="s">
        <v>159</v>
      </c>
      <c r="E197" s="63" t="s">
        <v>159</v>
      </c>
      <c r="F197" s="59" t="s">
        <v>128</v>
      </c>
      <c r="G197" s="87" t="s">
        <v>9</v>
      </c>
      <c r="H197" s="92" t="s">
        <v>202</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90</v>
      </c>
      <c r="C198" s="310" t="s">
        <v>422</v>
      </c>
      <c r="D198" s="150" t="s">
        <v>159</v>
      </c>
      <c r="E198" s="63" t="s">
        <v>159</v>
      </c>
      <c r="F198" s="59" t="s">
        <v>128</v>
      </c>
      <c r="G198" s="87" t="s">
        <v>9</v>
      </c>
      <c r="H198" s="92" t="s">
        <v>202</v>
      </c>
      <c r="I198" s="61" t="s">
        <v>91</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203</v>
      </c>
      <c r="C199" s="307" t="s">
        <v>422</v>
      </c>
      <c r="D199" s="190" t="s">
        <v>159</v>
      </c>
      <c r="E199" s="144" t="s">
        <v>159</v>
      </c>
      <c r="F199" s="98" t="s">
        <v>128</v>
      </c>
      <c r="G199" s="95" t="s">
        <v>76</v>
      </c>
      <c r="H199" s="99" t="s">
        <v>82</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204</v>
      </c>
      <c r="C200" s="310" t="s">
        <v>422</v>
      </c>
      <c r="D200" s="150" t="s">
        <v>159</v>
      </c>
      <c r="E200" s="63" t="s">
        <v>159</v>
      </c>
      <c r="F200" s="59" t="s">
        <v>128</v>
      </c>
      <c r="G200" s="87" t="s">
        <v>76</v>
      </c>
      <c r="H200" s="92" t="s">
        <v>205</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90</v>
      </c>
      <c r="C201" s="310" t="s">
        <v>422</v>
      </c>
      <c r="D201" s="150" t="s">
        <v>159</v>
      </c>
      <c r="E201" s="63" t="s">
        <v>159</v>
      </c>
      <c r="F201" s="59" t="s">
        <v>128</v>
      </c>
      <c r="G201" s="87" t="s">
        <v>76</v>
      </c>
      <c r="H201" s="92" t="s">
        <v>205</v>
      </c>
      <c r="I201" s="61" t="s">
        <v>91</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206</v>
      </c>
      <c r="C202" s="310" t="s">
        <v>422</v>
      </c>
      <c r="D202" s="150" t="s">
        <v>159</v>
      </c>
      <c r="E202" s="63" t="s">
        <v>159</v>
      </c>
      <c r="F202" s="59" t="s">
        <v>128</v>
      </c>
      <c r="G202" s="87" t="s">
        <v>76</v>
      </c>
      <c r="H202" s="92" t="s">
        <v>207</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90</v>
      </c>
      <c r="C203" s="310" t="s">
        <v>422</v>
      </c>
      <c r="D203" s="150" t="s">
        <v>159</v>
      </c>
      <c r="E203" s="63" t="s">
        <v>159</v>
      </c>
      <c r="F203" s="59" t="s">
        <v>128</v>
      </c>
      <c r="G203" s="87" t="s">
        <v>76</v>
      </c>
      <c r="H203" s="92" t="s">
        <v>207</v>
      </c>
      <c r="I203" s="61" t="s">
        <v>91</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208</v>
      </c>
      <c r="C204" s="307" t="s">
        <v>422</v>
      </c>
      <c r="D204" s="190" t="s">
        <v>159</v>
      </c>
      <c r="E204" s="144" t="s">
        <v>159</v>
      </c>
      <c r="F204" s="98" t="s">
        <v>128</v>
      </c>
      <c r="G204" s="95" t="s">
        <v>10</v>
      </c>
      <c r="H204" s="99" t="s">
        <v>82</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209</v>
      </c>
      <c r="C205" s="310" t="s">
        <v>422</v>
      </c>
      <c r="D205" s="150" t="s">
        <v>159</v>
      </c>
      <c r="E205" s="63" t="s">
        <v>159</v>
      </c>
      <c r="F205" s="59" t="s">
        <v>128</v>
      </c>
      <c r="G205" s="87" t="s">
        <v>10</v>
      </c>
      <c r="H205" s="92" t="s">
        <v>210</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90</v>
      </c>
      <c r="C206" s="310" t="s">
        <v>422</v>
      </c>
      <c r="D206" s="150" t="s">
        <v>159</v>
      </c>
      <c r="E206" s="63" t="s">
        <v>159</v>
      </c>
      <c r="F206" s="59" t="s">
        <v>128</v>
      </c>
      <c r="G206" s="87" t="s">
        <v>10</v>
      </c>
      <c r="H206" s="92" t="s">
        <v>210</v>
      </c>
      <c r="I206" s="61" t="s">
        <v>91</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211</v>
      </c>
      <c r="C207" s="310" t="s">
        <v>422</v>
      </c>
      <c r="D207" s="150" t="s">
        <v>159</v>
      </c>
      <c r="E207" s="63" t="s">
        <v>159</v>
      </c>
      <c r="F207" s="59" t="s">
        <v>128</v>
      </c>
      <c r="G207" s="87" t="s">
        <v>10</v>
      </c>
      <c r="H207" s="92" t="s">
        <v>212</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90</v>
      </c>
      <c r="C208" s="310" t="s">
        <v>422</v>
      </c>
      <c r="D208" s="150" t="s">
        <v>159</v>
      </c>
      <c r="E208" s="63" t="s">
        <v>159</v>
      </c>
      <c r="F208" s="59" t="s">
        <v>128</v>
      </c>
      <c r="G208" s="87" t="s">
        <v>10</v>
      </c>
      <c r="H208" s="92" t="s">
        <v>212</v>
      </c>
      <c r="I208" s="61" t="s">
        <v>91</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213</v>
      </c>
      <c r="C209" s="310" t="s">
        <v>422</v>
      </c>
      <c r="D209" s="150" t="s">
        <v>159</v>
      </c>
      <c r="E209" s="63" t="s">
        <v>159</v>
      </c>
      <c r="F209" s="59" t="s">
        <v>128</v>
      </c>
      <c r="G209" s="87" t="s">
        <v>10</v>
      </c>
      <c r="H209" s="92" t="s">
        <v>214</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90</v>
      </c>
      <c r="C210" s="310" t="s">
        <v>422</v>
      </c>
      <c r="D210" s="150" t="s">
        <v>159</v>
      </c>
      <c r="E210" s="63" t="s">
        <v>159</v>
      </c>
      <c r="F210" s="59" t="s">
        <v>128</v>
      </c>
      <c r="G210" s="87" t="s">
        <v>10</v>
      </c>
      <c r="H210" s="92" t="s">
        <v>214</v>
      </c>
      <c r="I210" s="61" t="s">
        <v>91</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380</v>
      </c>
      <c r="C211" s="185" t="s">
        <v>422</v>
      </c>
      <c r="D211" s="254" t="s">
        <v>128</v>
      </c>
      <c r="E211" s="181" t="s">
        <v>311</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55</v>
      </c>
      <c r="C212" s="194" t="s">
        <v>422</v>
      </c>
      <c r="D212" s="190" t="s">
        <v>128</v>
      </c>
      <c r="E212" s="144" t="s">
        <v>80</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472</v>
      </c>
      <c r="C213" s="194" t="s">
        <v>422</v>
      </c>
      <c r="D213" s="190" t="s">
        <v>128</v>
      </c>
      <c r="E213" s="144" t="s">
        <v>80</v>
      </c>
      <c r="F213" s="98" t="s">
        <v>113</v>
      </c>
      <c r="G213" s="95" t="s">
        <v>81</v>
      </c>
      <c r="H213" s="99" t="s">
        <v>82</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473</v>
      </c>
      <c r="C214" s="194" t="s">
        <v>422</v>
      </c>
      <c r="D214" s="190" t="s">
        <v>128</v>
      </c>
      <c r="E214" s="144" t="s">
        <v>80</v>
      </c>
      <c r="F214" s="98" t="s">
        <v>113</v>
      </c>
      <c r="G214" s="95" t="s">
        <v>76</v>
      </c>
      <c r="H214" s="99" t="s">
        <v>82</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383</v>
      </c>
      <c r="C215" s="234" t="s">
        <v>422</v>
      </c>
      <c r="D215" s="150" t="s">
        <v>128</v>
      </c>
      <c r="E215" s="63" t="s">
        <v>80</v>
      </c>
      <c r="F215" s="59" t="s">
        <v>113</v>
      </c>
      <c r="G215" s="87" t="s">
        <v>76</v>
      </c>
      <c r="H215" s="92" t="s">
        <v>126</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127</v>
      </c>
      <c r="C216" s="234" t="s">
        <v>422</v>
      </c>
      <c r="D216" s="150" t="s">
        <v>128</v>
      </c>
      <c r="E216" s="63" t="s">
        <v>80</v>
      </c>
      <c r="F216" s="59" t="s">
        <v>113</v>
      </c>
      <c r="G216" s="87" t="s">
        <v>76</v>
      </c>
      <c r="H216" s="92" t="s">
        <v>126</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129</v>
      </c>
      <c r="C217" s="194" t="s">
        <v>422</v>
      </c>
      <c r="D217" s="190" t="s">
        <v>128</v>
      </c>
      <c r="E217" s="144" t="s">
        <v>80</v>
      </c>
      <c r="F217" s="98" t="s">
        <v>113</v>
      </c>
      <c r="G217" s="95" t="s">
        <v>10</v>
      </c>
      <c r="H217" s="99" t="s">
        <v>82</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130</v>
      </c>
      <c r="C218" s="234" t="s">
        <v>422</v>
      </c>
      <c r="D218" s="150" t="s">
        <v>128</v>
      </c>
      <c r="E218" s="63" t="s">
        <v>80</v>
      </c>
      <c r="F218" s="59" t="s">
        <v>113</v>
      </c>
      <c r="G218" s="87" t="s">
        <v>10</v>
      </c>
      <c r="H218" s="92" t="s">
        <v>131</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90</v>
      </c>
      <c r="C219" s="234" t="s">
        <v>422</v>
      </c>
      <c r="D219" s="150" t="s">
        <v>128</v>
      </c>
      <c r="E219" s="63" t="s">
        <v>80</v>
      </c>
      <c r="F219" s="59" t="s">
        <v>113</v>
      </c>
      <c r="G219" s="87" t="s">
        <v>10</v>
      </c>
      <c r="H219" s="92" t="s">
        <v>131</v>
      </c>
      <c r="I219" s="61" t="s">
        <v>91</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133</v>
      </c>
      <c r="C220" s="194" t="s">
        <v>422</v>
      </c>
      <c r="D220" s="190" t="s">
        <v>128</v>
      </c>
      <c r="E220" s="144" t="s">
        <v>80</v>
      </c>
      <c r="F220" s="98" t="s">
        <v>113</v>
      </c>
      <c r="G220" s="95" t="s">
        <v>77</v>
      </c>
      <c r="H220" s="99" t="s">
        <v>82</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134</v>
      </c>
      <c r="C221" s="234" t="s">
        <v>422</v>
      </c>
      <c r="D221" s="150" t="s">
        <v>128</v>
      </c>
      <c r="E221" s="63" t="s">
        <v>80</v>
      </c>
      <c r="F221" s="59" t="s">
        <v>113</v>
      </c>
      <c r="G221" s="87" t="s">
        <v>77</v>
      </c>
      <c r="H221" s="92" t="s">
        <v>135</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90</v>
      </c>
      <c r="C222" s="234" t="s">
        <v>422</v>
      </c>
      <c r="D222" s="150" t="s">
        <v>128</v>
      </c>
      <c r="E222" s="63" t="s">
        <v>80</v>
      </c>
      <c r="F222" s="59" t="s">
        <v>113</v>
      </c>
      <c r="G222" s="87" t="s">
        <v>77</v>
      </c>
      <c r="H222" s="92" t="s">
        <v>135</v>
      </c>
      <c r="I222" s="61" t="s">
        <v>91</v>
      </c>
      <c r="J222" s="200"/>
    </row>
    <row r="223" spans="1:328" s="226" customFormat="1" ht="126" hidden="1">
      <c r="A223" s="327"/>
      <c r="B223" s="90" t="s">
        <v>136</v>
      </c>
      <c r="C223" s="234" t="s">
        <v>422</v>
      </c>
      <c r="D223" s="150" t="s">
        <v>128</v>
      </c>
      <c r="E223" s="63" t="s">
        <v>80</v>
      </c>
      <c r="F223" s="59" t="s">
        <v>113</v>
      </c>
      <c r="G223" s="87" t="s">
        <v>77</v>
      </c>
      <c r="H223" s="92" t="s">
        <v>137</v>
      </c>
      <c r="I223" s="100"/>
      <c r="J223" s="200">
        <f>J224</f>
        <v>0</v>
      </c>
    </row>
    <row r="224" spans="1:328" s="228" customFormat="1" hidden="1">
      <c r="A224" s="328"/>
      <c r="B224" s="60" t="s">
        <v>90</v>
      </c>
      <c r="C224" s="234" t="s">
        <v>422</v>
      </c>
      <c r="D224" s="150" t="s">
        <v>128</v>
      </c>
      <c r="E224" s="63" t="s">
        <v>80</v>
      </c>
      <c r="F224" s="59" t="s">
        <v>113</v>
      </c>
      <c r="G224" s="87" t="s">
        <v>77</v>
      </c>
      <c r="H224" s="92" t="s">
        <v>137</v>
      </c>
      <c r="I224" s="61" t="s">
        <v>91</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474</v>
      </c>
      <c r="C225" s="234" t="s">
        <v>422</v>
      </c>
      <c r="D225" s="150" t="s">
        <v>128</v>
      </c>
      <c r="E225" s="63" t="s">
        <v>80</v>
      </c>
      <c r="F225" s="98" t="s">
        <v>149</v>
      </c>
      <c r="G225" s="95" t="s">
        <v>81</v>
      </c>
      <c r="H225" s="99" t="s">
        <v>82</v>
      </c>
      <c r="I225" s="100"/>
      <c r="J225" s="199">
        <f>J226</f>
        <v>0</v>
      </c>
    </row>
    <row r="226" spans="1:328" s="228" customFormat="1" ht="69.599999999999994" hidden="1">
      <c r="A226" s="328"/>
      <c r="B226" s="93" t="s">
        <v>155</v>
      </c>
      <c r="C226" s="234" t="s">
        <v>422</v>
      </c>
      <c r="D226" s="150" t="s">
        <v>128</v>
      </c>
      <c r="E226" s="63" t="s">
        <v>80</v>
      </c>
      <c r="F226" s="98" t="s">
        <v>149</v>
      </c>
      <c r="G226" s="95" t="s">
        <v>76</v>
      </c>
      <c r="H226" s="99" t="s">
        <v>82</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156</v>
      </c>
      <c r="C227" s="234" t="s">
        <v>422</v>
      </c>
      <c r="D227" s="150" t="s">
        <v>128</v>
      </c>
      <c r="E227" s="63" t="s">
        <v>80</v>
      </c>
      <c r="F227" s="59" t="s">
        <v>149</v>
      </c>
      <c r="G227" s="87" t="s">
        <v>76</v>
      </c>
      <c r="H227" s="92" t="s">
        <v>157</v>
      </c>
      <c r="I227" s="134"/>
      <c r="J227" s="200">
        <f>J228</f>
        <v>0</v>
      </c>
    </row>
    <row r="228" spans="1:328" s="224" customFormat="1" hidden="1">
      <c r="A228" s="331"/>
      <c r="B228" s="60" t="s">
        <v>90</v>
      </c>
      <c r="C228" s="234" t="s">
        <v>422</v>
      </c>
      <c r="D228" s="150" t="s">
        <v>128</v>
      </c>
      <c r="E228" s="63" t="s">
        <v>80</v>
      </c>
      <c r="F228" s="59" t="s">
        <v>149</v>
      </c>
      <c r="G228" s="87" t="s">
        <v>76</v>
      </c>
      <c r="H228" s="92" t="s">
        <v>157</v>
      </c>
      <c r="I228" s="61" t="s">
        <v>91</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57</v>
      </c>
      <c r="C229" s="185" t="s">
        <v>422</v>
      </c>
      <c r="D229" s="254" t="s">
        <v>100</v>
      </c>
      <c r="E229" s="181" t="s">
        <v>311</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59</v>
      </c>
      <c r="C230" s="194" t="s">
        <v>422</v>
      </c>
      <c r="D230" s="190" t="s">
        <v>100</v>
      </c>
      <c r="E230" s="144" t="s">
        <v>80</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429</v>
      </c>
      <c r="C231" s="194" t="s">
        <v>422</v>
      </c>
      <c r="D231" s="190" t="s">
        <v>100</v>
      </c>
      <c r="E231" s="144" t="s">
        <v>80</v>
      </c>
      <c r="F231" s="98" t="s">
        <v>255</v>
      </c>
      <c r="G231" s="95" t="s">
        <v>81</v>
      </c>
      <c r="H231" s="99" t="s">
        <v>82</v>
      </c>
      <c r="I231" s="61"/>
      <c r="J231" s="199">
        <f>J232</f>
        <v>75</v>
      </c>
      <c r="L231" s="188"/>
    </row>
    <row r="232" spans="1:328" s="187" customFormat="1" ht="17.399999999999999">
      <c r="A232" s="308"/>
      <c r="B232" s="317" t="s">
        <v>256</v>
      </c>
      <c r="C232" s="194" t="s">
        <v>422</v>
      </c>
      <c r="D232" s="190" t="s">
        <v>100</v>
      </c>
      <c r="E232" s="144" t="s">
        <v>80</v>
      </c>
      <c r="F232" s="98" t="s">
        <v>255</v>
      </c>
      <c r="G232" s="95" t="s">
        <v>257</v>
      </c>
      <c r="H232" s="99" t="s">
        <v>82</v>
      </c>
      <c r="I232" s="142"/>
      <c r="J232" s="199">
        <f>J233</f>
        <v>75</v>
      </c>
      <c r="L232" s="188"/>
    </row>
    <row r="233" spans="1:328" s="226" customFormat="1" ht="72">
      <c r="A233" s="320"/>
      <c r="B233" s="332" t="s">
        <v>475</v>
      </c>
      <c r="C233" s="234" t="s">
        <v>422</v>
      </c>
      <c r="D233" s="150" t="s">
        <v>100</v>
      </c>
      <c r="E233" s="63" t="s">
        <v>80</v>
      </c>
      <c r="F233" s="59" t="s">
        <v>255</v>
      </c>
      <c r="G233" s="87" t="s">
        <v>257</v>
      </c>
      <c r="H233" s="92" t="s">
        <v>302</v>
      </c>
      <c r="I233" s="61"/>
      <c r="J233" s="200">
        <f>J234</f>
        <v>75</v>
      </c>
      <c r="L233" s="227"/>
    </row>
    <row r="234" spans="1:328" s="228" customFormat="1" ht="36.75" customHeight="1">
      <c r="A234" s="318"/>
      <c r="B234" s="60" t="s">
        <v>392</v>
      </c>
      <c r="C234" s="234" t="s">
        <v>422</v>
      </c>
      <c r="D234" s="150" t="s">
        <v>100</v>
      </c>
      <c r="E234" s="63" t="s">
        <v>80</v>
      </c>
      <c r="F234" s="59" t="s">
        <v>255</v>
      </c>
      <c r="G234" s="87" t="s">
        <v>257</v>
      </c>
      <c r="H234" s="92" t="s">
        <v>302</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61</v>
      </c>
      <c r="C235" s="307" t="s">
        <v>422</v>
      </c>
      <c r="D235" s="190" t="s">
        <v>100</v>
      </c>
      <c r="E235" s="144" t="s">
        <v>101</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452</v>
      </c>
      <c r="C236" s="307" t="s">
        <v>422</v>
      </c>
      <c r="D236" s="190" t="s">
        <v>100</v>
      </c>
      <c r="E236" s="144" t="s">
        <v>101</v>
      </c>
      <c r="F236" s="143" t="s">
        <v>85</v>
      </c>
      <c r="G236" s="47" t="s">
        <v>81</v>
      </c>
      <c r="H236" s="144" t="s">
        <v>82</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476</v>
      </c>
      <c r="C237" s="307" t="s">
        <v>422</v>
      </c>
      <c r="D237" s="190" t="s">
        <v>100</v>
      </c>
      <c r="E237" s="144" t="s">
        <v>101</v>
      </c>
      <c r="F237" s="98" t="s">
        <v>85</v>
      </c>
      <c r="G237" s="95" t="s">
        <v>9</v>
      </c>
      <c r="H237" s="99" t="s">
        <v>82</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477</v>
      </c>
      <c r="C238" s="310" t="s">
        <v>422</v>
      </c>
      <c r="D238" s="150" t="s">
        <v>100</v>
      </c>
      <c r="E238" s="63" t="s">
        <v>101</v>
      </c>
      <c r="F238" s="59" t="s">
        <v>85</v>
      </c>
      <c r="G238" s="87" t="s">
        <v>9</v>
      </c>
      <c r="H238" s="92" t="s">
        <v>99</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90</v>
      </c>
      <c r="C239" s="310" t="s">
        <v>422</v>
      </c>
      <c r="D239" s="150" t="s">
        <v>100</v>
      </c>
      <c r="E239" s="63" t="s">
        <v>101</v>
      </c>
      <c r="F239" s="59" t="s">
        <v>85</v>
      </c>
      <c r="G239" s="87" t="s">
        <v>9</v>
      </c>
      <c r="H239" s="92" t="s">
        <v>99</v>
      </c>
      <c r="I239" s="61" t="s">
        <v>91</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102</v>
      </c>
      <c r="C240" s="310" t="s">
        <v>422</v>
      </c>
      <c r="D240" s="150" t="s">
        <v>100</v>
      </c>
      <c r="E240" s="63" t="s">
        <v>101</v>
      </c>
      <c r="F240" s="59" t="s">
        <v>85</v>
      </c>
      <c r="G240" s="87" t="s">
        <v>9</v>
      </c>
      <c r="H240" s="92" t="s">
        <v>103</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90</v>
      </c>
      <c r="C241" s="310" t="s">
        <v>422</v>
      </c>
      <c r="D241" s="150" t="s">
        <v>100</v>
      </c>
      <c r="E241" s="63" t="s">
        <v>101</v>
      </c>
      <c r="F241" s="59" t="s">
        <v>85</v>
      </c>
      <c r="G241" s="87" t="s">
        <v>9</v>
      </c>
      <c r="H241" s="92" t="s">
        <v>103</v>
      </c>
      <c r="I241" s="61" t="s">
        <v>91</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429</v>
      </c>
      <c r="C242" s="194" t="s">
        <v>422</v>
      </c>
      <c r="D242" s="190" t="s">
        <v>100</v>
      </c>
      <c r="E242" s="144" t="s">
        <v>101</v>
      </c>
      <c r="F242" s="98" t="s">
        <v>255</v>
      </c>
      <c r="G242" s="95" t="s">
        <v>81</v>
      </c>
      <c r="H242" s="99" t="s">
        <v>82</v>
      </c>
      <c r="I242" s="61"/>
      <c r="J242" s="199">
        <f>J243</f>
        <v>0</v>
      </c>
      <c r="L242" s="188"/>
    </row>
    <row r="243" spans="1:328" s="187" customFormat="1" ht="17.399999999999999" hidden="1">
      <c r="A243" s="308"/>
      <c r="B243" s="317" t="s">
        <v>256</v>
      </c>
      <c r="C243" s="194" t="s">
        <v>422</v>
      </c>
      <c r="D243" s="190" t="s">
        <v>100</v>
      </c>
      <c r="E243" s="144" t="s">
        <v>101</v>
      </c>
      <c r="F243" s="98" t="s">
        <v>255</v>
      </c>
      <c r="G243" s="95" t="s">
        <v>257</v>
      </c>
      <c r="H243" s="99" t="s">
        <v>82</v>
      </c>
      <c r="I243" s="142"/>
      <c r="J243" s="199">
        <f>J244</f>
        <v>0</v>
      </c>
      <c r="L243" s="188"/>
    </row>
    <row r="244" spans="1:328" s="226" customFormat="1" ht="72" hidden="1">
      <c r="A244" s="320"/>
      <c r="B244" s="332" t="s">
        <v>478</v>
      </c>
      <c r="C244" s="234" t="s">
        <v>422</v>
      </c>
      <c r="D244" s="150" t="s">
        <v>100</v>
      </c>
      <c r="E244" s="63" t="s">
        <v>101</v>
      </c>
      <c r="F244" s="59" t="s">
        <v>255</v>
      </c>
      <c r="G244" s="87" t="s">
        <v>257</v>
      </c>
      <c r="H244" s="92" t="s">
        <v>304</v>
      </c>
      <c r="I244" s="61"/>
      <c r="J244" s="200">
        <f>J245</f>
        <v>0</v>
      </c>
      <c r="L244" s="227"/>
    </row>
    <row r="245" spans="1:328" s="228" customFormat="1" hidden="1">
      <c r="A245" s="318"/>
      <c r="B245" s="60" t="s">
        <v>90</v>
      </c>
      <c r="C245" s="234" t="s">
        <v>422</v>
      </c>
      <c r="D245" s="150" t="s">
        <v>100</v>
      </c>
      <c r="E245" s="63" t="s">
        <v>101</v>
      </c>
      <c r="F245" s="59" t="s">
        <v>255</v>
      </c>
      <c r="G245" s="87" t="s">
        <v>257</v>
      </c>
      <c r="H245" s="92" t="s">
        <v>304</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291</v>
      </c>
      <c r="C246" s="307" t="s">
        <v>422</v>
      </c>
      <c r="D246" s="190" t="s">
        <v>85</v>
      </c>
      <c r="E246" s="144" t="s">
        <v>101</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27</v>
      </c>
      <c r="C247" s="307" t="s">
        <v>422</v>
      </c>
      <c r="D247" s="190" t="s">
        <v>85</v>
      </c>
      <c r="E247" s="144" t="s">
        <v>101</v>
      </c>
      <c r="F247" s="98" t="s">
        <v>255</v>
      </c>
      <c r="G247" s="95" t="s">
        <v>81</v>
      </c>
      <c r="H247" s="99" t="s">
        <v>82</v>
      </c>
      <c r="I247" s="142"/>
      <c r="J247" s="199">
        <f>J248</f>
        <v>98.8</v>
      </c>
      <c r="L247" s="188"/>
    </row>
    <row r="248" spans="1:328" s="189" customFormat="1">
      <c r="A248" s="303"/>
      <c r="B248" s="90" t="s">
        <v>256</v>
      </c>
      <c r="C248" s="307" t="s">
        <v>422</v>
      </c>
      <c r="D248" s="190" t="s">
        <v>85</v>
      </c>
      <c r="E248" s="144" t="s">
        <v>101</v>
      </c>
      <c r="F248" s="98" t="s">
        <v>255</v>
      </c>
      <c r="G248" s="95" t="s">
        <v>257</v>
      </c>
      <c r="H248" s="99" t="s">
        <v>82</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412</v>
      </c>
      <c r="C249" s="310" t="s">
        <v>422</v>
      </c>
      <c r="D249" s="150" t="s">
        <v>85</v>
      </c>
      <c r="E249" s="63" t="s">
        <v>101</v>
      </c>
      <c r="F249" s="59" t="s">
        <v>255</v>
      </c>
      <c r="G249" s="87" t="s">
        <v>257</v>
      </c>
      <c r="H249" s="92" t="s">
        <v>479</v>
      </c>
      <c r="I249" s="61"/>
      <c r="J249" s="200">
        <f>J250</f>
        <v>98.8</v>
      </c>
      <c r="L249" s="188"/>
    </row>
    <row r="250" spans="1:328" s="189" customFormat="1">
      <c r="A250" s="303"/>
      <c r="B250" s="60" t="s">
        <v>413</v>
      </c>
      <c r="C250" s="310" t="s">
        <v>422</v>
      </c>
      <c r="D250" s="150" t="s">
        <v>85</v>
      </c>
      <c r="E250" s="63" t="s">
        <v>101</v>
      </c>
      <c r="F250" s="59" t="s">
        <v>255</v>
      </c>
      <c r="G250" s="87" t="s">
        <v>257</v>
      </c>
      <c r="H250" s="92" t="s">
        <v>292</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62</v>
      </c>
      <c r="C251" s="305" t="s">
        <v>422</v>
      </c>
      <c r="D251" s="254" t="s">
        <v>142</v>
      </c>
      <c r="E251" s="181" t="s">
        <v>311</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403</v>
      </c>
      <c r="C252" s="307" t="s">
        <v>422</v>
      </c>
      <c r="D252" s="190" t="s">
        <v>142</v>
      </c>
      <c r="E252" s="144" t="s">
        <v>80</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480</v>
      </c>
      <c r="C253" s="307" t="s">
        <v>422</v>
      </c>
      <c r="D253" s="190" t="s">
        <v>142</v>
      </c>
      <c r="E253" s="144" t="s">
        <v>80</v>
      </c>
      <c r="F253" s="98" t="s">
        <v>84</v>
      </c>
      <c r="G253" s="95" t="s">
        <v>81</v>
      </c>
      <c r="H253" s="99" t="s">
        <v>82</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481</v>
      </c>
      <c r="C254" s="307" t="s">
        <v>422</v>
      </c>
      <c r="D254" s="190" t="s">
        <v>142</v>
      </c>
      <c r="E254" s="144" t="s">
        <v>80</v>
      </c>
      <c r="F254" s="98" t="s">
        <v>84</v>
      </c>
      <c r="G254" s="95" t="s">
        <v>139</v>
      </c>
      <c r="H254" s="99" t="s">
        <v>82</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482</v>
      </c>
      <c r="C255" s="310" t="s">
        <v>422</v>
      </c>
      <c r="D255" s="150" t="s">
        <v>142</v>
      </c>
      <c r="E255" s="63" t="s">
        <v>80</v>
      </c>
      <c r="F255" s="59" t="s">
        <v>84</v>
      </c>
      <c r="G255" s="87" t="s">
        <v>139</v>
      </c>
      <c r="H255" s="92" t="s">
        <v>141</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166</v>
      </c>
      <c r="C256" s="310" t="s">
        <v>422</v>
      </c>
      <c r="D256" s="150" t="s">
        <v>142</v>
      </c>
      <c r="E256" s="63" t="s">
        <v>80</v>
      </c>
      <c r="F256" s="59" t="s">
        <v>84</v>
      </c>
      <c r="G256" s="87" t="s">
        <v>139</v>
      </c>
      <c r="H256" s="92" t="s">
        <v>141</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483</v>
      </c>
      <c r="C257" s="310" t="s">
        <v>422</v>
      </c>
      <c r="D257" s="150" t="s">
        <v>142</v>
      </c>
      <c r="E257" s="63" t="s">
        <v>80</v>
      </c>
      <c r="F257" s="59" t="s">
        <v>84</v>
      </c>
      <c r="G257" s="87" t="s">
        <v>139</v>
      </c>
      <c r="H257" s="92" t="s">
        <v>144</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90</v>
      </c>
      <c r="C258" s="310" t="s">
        <v>422</v>
      </c>
      <c r="D258" s="150" t="s">
        <v>142</v>
      </c>
      <c r="E258" s="63" t="s">
        <v>80</v>
      </c>
      <c r="F258" s="59" t="s">
        <v>84</v>
      </c>
      <c r="G258" s="87" t="s">
        <v>139</v>
      </c>
      <c r="H258" s="92" t="s">
        <v>144</v>
      </c>
      <c r="I258" s="61" t="s">
        <v>91</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484</v>
      </c>
      <c r="C259" s="307" t="s">
        <v>422</v>
      </c>
      <c r="D259" s="190" t="s">
        <v>142</v>
      </c>
      <c r="E259" s="144" t="s">
        <v>80</v>
      </c>
      <c r="F259" s="98" t="s">
        <v>84</v>
      </c>
      <c r="G259" s="95" t="s">
        <v>76</v>
      </c>
      <c r="H259" s="99" t="s">
        <v>82</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146</v>
      </c>
      <c r="C260" s="310" t="s">
        <v>422</v>
      </c>
      <c r="D260" s="150" t="s">
        <v>142</v>
      </c>
      <c r="E260" s="63" t="s">
        <v>80</v>
      </c>
      <c r="F260" s="59" t="s">
        <v>84</v>
      </c>
      <c r="G260" s="87" t="s">
        <v>76</v>
      </c>
      <c r="H260" s="92" t="s">
        <v>147</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90</v>
      </c>
      <c r="C261" s="310" t="s">
        <v>422</v>
      </c>
      <c r="D261" s="150" t="s">
        <v>142</v>
      </c>
      <c r="E261" s="63" t="s">
        <v>80</v>
      </c>
      <c r="F261" s="59" t="s">
        <v>84</v>
      </c>
      <c r="G261" s="87" t="s">
        <v>76</v>
      </c>
      <c r="H261" s="92" t="s">
        <v>147</v>
      </c>
      <c r="I261" s="61" t="s">
        <v>91</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410</v>
      </c>
      <c r="C262" s="305" t="s">
        <v>422</v>
      </c>
      <c r="D262" s="254" t="s">
        <v>123</v>
      </c>
      <c r="E262" s="181" t="s">
        <v>311</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223</v>
      </c>
      <c r="C263" s="307" t="s">
        <v>422</v>
      </c>
      <c r="D263" s="190" t="s">
        <v>123</v>
      </c>
      <c r="E263" s="144" t="s">
        <v>80</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188</v>
      </c>
      <c r="C264" s="307" t="s">
        <v>422</v>
      </c>
      <c r="D264" s="190" t="s">
        <v>123</v>
      </c>
      <c r="E264" s="144" t="s">
        <v>80</v>
      </c>
      <c r="F264" s="98" t="s">
        <v>128</v>
      </c>
      <c r="G264" s="95" t="s">
        <v>81</v>
      </c>
      <c r="H264" s="99" t="s">
        <v>82</v>
      </c>
      <c r="I264" s="142"/>
      <c r="J264" s="262">
        <f>J265</f>
        <v>0</v>
      </c>
      <c r="L264" s="188"/>
    </row>
    <row r="265" spans="1:328" s="187" customFormat="1" ht="52.2" hidden="1">
      <c r="A265" s="308"/>
      <c r="B265" s="309" t="s">
        <v>215</v>
      </c>
      <c r="C265" s="307" t="s">
        <v>422</v>
      </c>
      <c r="D265" s="190" t="s">
        <v>123</v>
      </c>
      <c r="E265" s="144" t="s">
        <v>80</v>
      </c>
      <c r="F265" s="98" t="s">
        <v>128</v>
      </c>
      <c r="G265" s="95" t="s">
        <v>77</v>
      </c>
      <c r="H265" s="99" t="s">
        <v>82</v>
      </c>
      <c r="I265" s="100"/>
      <c r="J265" s="262">
        <f>J266</f>
        <v>0</v>
      </c>
      <c r="L265" s="188"/>
    </row>
    <row r="266" spans="1:328" s="228" customFormat="1" ht="162" hidden="1">
      <c r="A266" s="318"/>
      <c r="B266" s="225" t="s">
        <v>485</v>
      </c>
      <c r="C266" s="307" t="s">
        <v>422</v>
      </c>
      <c r="D266" s="190" t="s">
        <v>123</v>
      </c>
      <c r="E266" s="144" t="s">
        <v>80</v>
      </c>
      <c r="F266" s="59" t="s">
        <v>128</v>
      </c>
      <c r="G266" s="87" t="s">
        <v>77</v>
      </c>
      <c r="H266" s="92" t="s">
        <v>222</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90</v>
      </c>
      <c r="C267" s="307" t="s">
        <v>422</v>
      </c>
      <c r="D267" s="190" t="s">
        <v>123</v>
      </c>
      <c r="E267" s="144" t="s">
        <v>80</v>
      </c>
      <c r="F267" s="59" t="s">
        <v>128</v>
      </c>
      <c r="G267" s="87" t="s">
        <v>77</v>
      </c>
      <c r="H267" s="92" t="s">
        <v>222</v>
      </c>
      <c r="I267" s="61" t="s">
        <v>91</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224</v>
      </c>
      <c r="C268" s="307" t="s">
        <v>422</v>
      </c>
      <c r="D268" s="190" t="s">
        <v>123</v>
      </c>
      <c r="E268" s="144" t="s">
        <v>85</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432</v>
      </c>
      <c r="C269" s="307" t="s">
        <v>422</v>
      </c>
      <c r="D269" s="190" t="s">
        <v>123</v>
      </c>
      <c r="E269" s="144" t="s">
        <v>85</v>
      </c>
      <c r="F269" s="98" t="s">
        <v>128</v>
      </c>
      <c r="G269" s="95" t="s">
        <v>81</v>
      </c>
      <c r="H269" s="99" t="s">
        <v>82</v>
      </c>
      <c r="I269" s="142"/>
      <c r="J269" s="262">
        <f>J270</f>
        <v>0</v>
      </c>
      <c r="L269" s="188"/>
    </row>
    <row r="270" spans="1:328" s="187" customFormat="1" ht="69.599999999999994" hidden="1">
      <c r="A270" s="308"/>
      <c r="B270" s="309" t="s">
        <v>433</v>
      </c>
      <c r="C270" s="307" t="s">
        <v>422</v>
      </c>
      <c r="D270" s="190" t="s">
        <v>123</v>
      </c>
      <c r="E270" s="144" t="s">
        <v>85</v>
      </c>
      <c r="F270" s="98" t="s">
        <v>128</v>
      </c>
      <c r="G270" s="95" t="s">
        <v>77</v>
      </c>
      <c r="H270" s="99" t="s">
        <v>82</v>
      </c>
      <c r="I270" s="100"/>
      <c r="J270" s="262">
        <f>J271</f>
        <v>0</v>
      </c>
      <c r="L270" s="188"/>
    </row>
    <row r="271" spans="1:328" s="228" customFormat="1" ht="144" hidden="1">
      <c r="A271" s="318"/>
      <c r="B271" s="225" t="s">
        <v>221</v>
      </c>
      <c r="C271" s="310" t="s">
        <v>422</v>
      </c>
      <c r="D271" s="150" t="s">
        <v>123</v>
      </c>
      <c r="E271" s="63" t="s">
        <v>85</v>
      </c>
      <c r="F271" s="59" t="s">
        <v>128</v>
      </c>
      <c r="G271" s="87" t="s">
        <v>77</v>
      </c>
      <c r="H271" s="92" t="s">
        <v>222</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90</v>
      </c>
      <c r="C272" s="310" t="s">
        <v>422</v>
      </c>
      <c r="D272" s="150" t="s">
        <v>123</v>
      </c>
      <c r="E272" s="63" t="s">
        <v>85</v>
      </c>
      <c r="F272" s="59" t="s">
        <v>128</v>
      </c>
      <c r="G272" s="87" t="s">
        <v>77</v>
      </c>
      <c r="H272" s="92" t="s">
        <v>222</v>
      </c>
      <c r="I272" s="61" t="s">
        <v>91</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486</v>
      </c>
      <c r="B273" s="294" t="s">
        <v>487</v>
      </c>
      <c r="C273" s="337" t="s">
        <v>488</v>
      </c>
      <c r="D273" s="296"/>
      <c r="E273" s="297"/>
      <c r="F273" s="298"/>
      <c r="G273" s="299"/>
      <c r="H273" s="300"/>
      <c r="I273" s="301"/>
      <c r="J273" s="302">
        <f>J274+J280</f>
        <v>200</v>
      </c>
      <c r="L273" s="202"/>
    </row>
    <row r="274" spans="1:328" s="189" customFormat="1" ht="69.599999999999994">
      <c r="A274" s="303"/>
      <c r="B274" s="306" t="s">
        <v>246</v>
      </c>
      <c r="C274" s="338" t="s">
        <v>488</v>
      </c>
      <c r="D274" s="190" t="s">
        <v>80</v>
      </c>
      <c r="E274" s="144" t="s">
        <v>101</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237</v>
      </c>
      <c r="C275" s="338" t="s">
        <v>488</v>
      </c>
      <c r="D275" s="190" t="s">
        <v>80</v>
      </c>
      <c r="E275" s="144" t="s">
        <v>101</v>
      </c>
      <c r="F275" s="196" t="s">
        <v>238</v>
      </c>
      <c r="G275" s="197" t="s">
        <v>81</v>
      </c>
      <c r="H275" s="198" t="s">
        <v>82</v>
      </c>
      <c r="I275" s="142"/>
      <c r="J275" s="199">
        <f>J276</f>
        <v>200</v>
      </c>
      <c r="L275" s="188"/>
    </row>
    <row r="276" spans="1:328" s="189" customFormat="1" ht="17.399999999999999">
      <c r="A276" s="303"/>
      <c r="B276" s="314" t="s">
        <v>242</v>
      </c>
      <c r="C276" s="338" t="s">
        <v>488</v>
      </c>
      <c r="D276" s="190" t="s">
        <v>80</v>
      </c>
      <c r="E276" s="144" t="s">
        <v>101</v>
      </c>
      <c r="F276" s="196" t="s">
        <v>238</v>
      </c>
      <c r="G276" s="197" t="s">
        <v>10</v>
      </c>
      <c r="H276" s="198" t="s">
        <v>82</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244</v>
      </c>
      <c r="C277" s="339" t="s">
        <v>488</v>
      </c>
      <c r="D277" s="150" t="s">
        <v>80</v>
      </c>
      <c r="E277" s="63" t="s">
        <v>101</v>
      </c>
      <c r="F277" s="59" t="s">
        <v>238</v>
      </c>
      <c r="G277" s="87" t="s">
        <v>10</v>
      </c>
      <c r="H277" s="92" t="s">
        <v>245</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170</v>
      </c>
      <c r="C278" s="339" t="s">
        <v>488</v>
      </c>
      <c r="D278" s="150" t="s">
        <v>80</v>
      </c>
      <c r="E278" s="63" t="s">
        <v>101</v>
      </c>
      <c r="F278" s="59" t="s">
        <v>238</v>
      </c>
      <c r="G278" s="87" t="s">
        <v>10</v>
      </c>
      <c r="H278" s="92" t="s">
        <v>245</v>
      </c>
      <c r="I278" s="61">
        <v>122</v>
      </c>
      <c r="J278" s="200"/>
      <c r="L278" s="202"/>
    </row>
    <row r="279" spans="1:328" s="203" customFormat="1" ht="36">
      <c r="A279" s="315"/>
      <c r="B279" s="311" t="s">
        <v>166</v>
      </c>
      <c r="C279" s="339" t="s">
        <v>488</v>
      </c>
      <c r="D279" s="150" t="s">
        <v>80</v>
      </c>
      <c r="E279" s="63" t="s">
        <v>101</v>
      </c>
      <c r="F279" s="59" t="s">
        <v>238</v>
      </c>
      <c r="G279" s="87" t="s">
        <v>10</v>
      </c>
      <c r="H279" s="92" t="s">
        <v>245</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23</v>
      </c>
      <c r="C280" s="338" t="s">
        <v>488</v>
      </c>
      <c r="D280" s="190" t="s">
        <v>80</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489</v>
      </c>
      <c r="C281" s="338" t="s">
        <v>488</v>
      </c>
      <c r="D281" s="190" t="s">
        <v>80</v>
      </c>
      <c r="E281" s="144">
        <v>13</v>
      </c>
      <c r="F281" s="98" t="s">
        <v>128</v>
      </c>
      <c r="G281" s="95" t="s">
        <v>81</v>
      </c>
      <c r="H281" s="99" t="s">
        <v>82</v>
      </c>
      <c r="I281" s="142"/>
      <c r="J281" s="262">
        <f>J282</f>
        <v>0</v>
      </c>
      <c r="L281" s="188"/>
    </row>
    <row r="282" spans="1:328" s="187" customFormat="1" ht="69.599999999999994" hidden="1">
      <c r="A282" s="308"/>
      <c r="B282" s="309" t="s">
        <v>433</v>
      </c>
      <c r="C282" s="338" t="s">
        <v>488</v>
      </c>
      <c r="D282" s="190" t="s">
        <v>80</v>
      </c>
      <c r="E282" s="144">
        <v>13</v>
      </c>
      <c r="F282" s="98" t="s">
        <v>128</v>
      </c>
      <c r="G282" s="95" t="s">
        <v>77</v>
      </c>
      <c r="H282" s="99" t="s">
        <v>82</v>
      </c>
      <c r="I282" s="142"/>
      <c r="J282" s="199">
        <f>J283</f>
        <v>0</v>
      </c>
      <c r="L282" s="188"/>
    </row>
    <row r="283" spans="1:328" s="228" customFormat="1" ht="180" hidden="1">
      <c r="A283" s="318"/>
      <c r="B283" s="225" t="s">
        <v>490</v>
      </c>
      <c r="C283" s="340" t="s">
        <v>488</v>
      </c>
      <c r="D283" s="150" t="s">
        <v>80</v>
      </c>
      <c r="E283" s="63">
        <v>13</v>
      </c>
      <c r="F283" s="59" t="s">
        <v>128</v>
      </c>
      <c r="G283" s="87" t="s">
        <v>77</v>
      </c>
      <c r="H283" s="92" t="s">
        <v>220</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166</v>
      </c>
      <c r="C284" s="340" t="s">
        <v>488</v>
      </c>
      <c r="D284" s="150" t="s">
        <v>80</v>
      </c>
      <c r="E284" s="63">
        <v>13</v>
      </c>
      <c r="F284" s="59" t="s">
        <v>128</v>
      </c>
      <c r="G284" s="87" t="s">
        <v>77</v>
      </c>
      <c r="H284" s="92" t="s">
        <v>220</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414</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Прил.6-Раздел.2022) (2)</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2021-11-02T08:58:03Z</cp:lastPrinted>
  <dcterms:created xsi:type="dcterms:W3CDTF">2013-11-03T05:25:22Z</dcterms:created>
  <dcterms:modified xsi:type="dcterms:W3CDTF">2021-12-21T14:01:38Z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