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  2023)" sheetId="10" r:id="rId1"/>
  </sheets>
  <definedNames>
    <definedName name="__xlnm._FilterDatabase" localSheetId="0">'Прил.8   2023)'!$A$13:$F$336</definedName>
    <definedName name="__xlnm._FilterDatabase_1" localSheetId="0">'Прил.8   2023)'!$A$13:$F$336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'Прил.8   2023)'!$A$1:$F$336</definedName>
    <definedName name="__xlnm.Print_Titles" localSheetId="0">'Прил.8   2023)'!$10:$13</definedName>
    <definedName name="_xlnm._FilterDatabase" localSheetId="0" hidden="1">'Прил.8   2023)'!$A$13:$F$336</definedName>
    <definedName name="Print_Titles_0" localSheetId="0">'Прил.8   2023)'!$10:$13</definedName>
    <definedName name="Print_Titles_0_0" localSheetId="0">'Прил.8   2023)'!$10:$13</definedName>
    <definedName name="_xlnm.Print_Titles" localSheetId="0">'Прил.8   2023)'!$10:$13</definedName>
  </definedNames>
  <calcPr calcId="125725" iterateDelta="1E-4"/>
</workbook>
</file>

<file path=xl/calcChain.xml><?xml version="1.0" encoding="utf-8"?>
<calcChain xmlns="http://schemas.openxmlformats.org/spreadsheetml/2006/main">
  <c r="F14" i="10"/>
  <c r="F273"/>
  <c r="F282"/>
  <c r="F240"/>
  <c r="F239" s="1"/>
  <c r="F238" s="1"/>
  <c r="F97"/>
  <c r="H83"/>
  <c r="G83"/>
  <c r="H331"/>
  <c r="G331"/>
  <c r="G330"/>
  <c r="H330" s="1"/>
  <c r="H329" s="1"/>
  <c r="H326" s="1"/>
  <c r="H325" s="1"/>
  <c r="G329"/>
  <c r="H328"/>
  <c r="H327"/>
  <c r="G327"/>
  <c r="F327"/>
  <c r="G326"/>
  <c r="G325" s="1"/>
  <c r="F326"/>
  <c r="F325"/>
  <c r="G324"/>
  <c r="H324" s="1"/>
  <c r="H323" s="1"/>
  <c r="F323"/>
  <c r="H322"/>
  <c r="H321" s="1"/>
  <c r="H320" s="1"/>
  <c r="H319" s="1"/>
  <c r="H318" s="1"/>
  <c r="H317" s="1"/>
  <c r="G322"/>
  <c r="G321" s="1"/>
  <c r="F321"/>
  <c r="F320" s="1"/>
  <c r="F319" s="1"/>
  <c r="F318"/>
  <c r="F317"/>
  <c r="H315"/>
  <c r="H314" s="1"/>
  <c r="H312" s="1"/>
  <c r="H311" s="1"/>
  <c r="H310" s="1"/>
  <c r="G315"/>
  <c r="F315"/>
  <c r="G314"/>
  <c r="G312" s="1"/>
  <c r="G311" s="1"/>
  <c r="G310" s="1"/>
  <c r="G303" s="1"/>
  <c r="F314"/>
  <c r="F312"/>
  <c r="F311" s="1"/>
  <c r="F310" s="1"/>
  <c r="H308"/>
  <c r="G308"/>
  <c r="F308"/>
  <c r="H307"/>
  <c r="G307"/>
  <c r="F307"/>
  <c r="H306"/>
  <c r="G306"/>
  <c r="F306"/>
  <c r="F305" s="1"/>
  <c r="F304" s="1"/>
  <c r="H305"/>
  <c r="G305"/>
  <c r="H304"/>
  <c r="G304"/>
  <c r="H300"/>
  <c r="H299" s="1"/>
  <c r="H298"/>
  <c r="H297" s="1"/>
  <c r="H290"/>
  <c r="G290"/>
  <c r="F290"/>
  <c r="G289"/>
  <c r="H289" s="1"/>
  <c r="H288" s="1"/>
  <c r="H282" s="1"/>
  <c r="H280" s="1"/>
  <c r="H279" s="1"/>
  <c r="H278" s="1"/>
  <c r="F288"/>
  <c r="H286"/>
  <c r="G286"/>
  <c r="F286"/>
  <c r="G272"/>
  <c r="H272" s="1"/>
  <c r="H271" s="1"/>
  <c r="H270" s="1"/>
  <c r="F271"/>
  <c r="F270"/>
  <c r="G269"/>
  <c r="H269" s="1"/>
  <c r="H268" s="1"/>
  <c r="H267" s="1"/>
  <c r="F268"/>
  <c r="F267" s="1"/>
  <c r="G266"/>
  <c r="H266" s="1"/>
  <c r="H265" s="1"/>
  <c r="H264" s="1"/>
  <c r="F265"/>
  <c r="F264" s="1"/>
  <c r="F261" s="1"/>
  <c r="F260" s="1"/>
  <c r="F259" s="1"/>
  <c r="F258" s="1"/>
  <c r="G263"/>
  <c r="H263" s="1"/>
  <c r="H262" s="1"/>
  <c r="F262"/>
  <c r="G257"/>
  <c r="H257" s="1"/>
  <c r="H256" s="1"/>
  <c r="F256"/>
  <c r="H255"/>
  <c r="H254" s="1"/>
  <c r="G255"/>
  <c r="G254"/>
  <c r="F254"/>
  <c r="G253"/>
  <c r="H253" s="1"/>
  <c r="H252" s="1"/>
  <c r="G252"/>
  <c r="F252"/>
  <c r="H241"/>
  <c r="G241"/>
  <c r="F241"/>
  <c r="H237"/>
  <c r="H236"/>
  <c r="H235" s="1"/>
  <c r="H234" s="1"/>
  <c r="G236"/>
  <c r="F236"/>
  <c r="G235"/>
  <c r="G234" s="1"/>
  <c r="F235"/>
  <c r="F234"/>
  <c r="G233"/>
  <c r="H233" s="1"/>
  <c r="H232" s="1"/>
  <c r="F232"/>
  <c r="G231"/>
  <c r="G230" s="1"/>
  <c r="F230"/>
  <c r="F229"/>
  <c r="F228"/>
  <c r="G227"/>
  <c r="H227" s="1"/>
  <c r="H226" s="1"/>
  <c r="G226"/>
  <c r="F226"/>
  <c r="G225"/>
  <c r="H225" s="1"/>
  <c r="H224" s="1"/>
  <c r="G224"/>
  <c r="F224"/>
  <c r="G223"/>
  <c r="F223"/>
  <c r="G222"/>
  <c r="F222"/>
  <c r="G221"/>
  <c r="H221" s="1"/>
  <c r="H220" s="1"/>
  <c r="H217" s="1"/>
  <c r="G220"/>
  <c r="F220"/>
  <c r="H218"/>
  <c r="G218"/>
  <c r="G217" s="1"/>
  <c r="F218"/>
  <c r="F217"/>
  <c r="G216"/>
  <c r="H216" s="1"/>
  <c r="H215" s="1"/>
  <c r="H214" s="1"/>
  <c r="G215"/>
  <c r="G214" s="1"/>
  <c r="G213" s="1"/>
  <c r="F215"/>
  <c r="F213"/>
  <c r="H209"/>
  <c r="G209"/>
  <c r="F209"/>
  <c r="H208"/>
  <c r="H207" s="1"/>
  <c r="G207"/>
  <c r="F207"/>
  <c r="F206" s="1"/>
  <c r="H202"/>
  <c r="H201"/>
  <c r="H200" s="1"/>
  <c r="G201"/>
  <c r="F201"/>
  <c r="G200"/>
  <c r="F200"/>
  <c r="H193"/>
  <c r="G193"/>
  <c r="G188" s="1"/>
  <c r="G182" s="1"/>
  <c r="F193"/>
  <c r="H192"/>
  <c r="H191" s="1"/>
  <c r="G191"/>
  <c r="F191"/>
  <c r="F188" s="1"/>
  <c r="H189"/>
  <c r="F189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G173"/>
  <c r="F173"/>
  <c r="H171"/>
  <c r="G171"/>
  <c r="G170" s="1"/>
  <c r="G169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/>
  <c r="G137"/>
  <c r="H137" s="1"/>
  <c r="H136" s="1"/>
  <c r="H135" s="1"/>
  <c r="H134" s="1"/>
  <c r="G136"/>
  <c r="G135" s="1"/>
  <c r="G134" s="1"/>
  <c r="F136"/>
  <c r="F135"/>
  <c r="F134" s="1"/>
  <c r="H133"/>
  <c r="H132" s="1"/>
  <c r="H131" s="1"/>
  <c r="H130" s="1"/>
  <c r="G133"/>
  <c r="G132" s="1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G113" s="1"/>
  <c r="F120"/>
  <c r="H119"/>
  <c r="H118" s="1"/>
  <c r="G118"/>
  <c r="G115" s="1"/>
  <c r="F118"/>
  <c r="H116"/>
  <c r="G116"/>
  <c r="F115"/>
  <c r="F113" s="1"/>
  <c r="F112" s="1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F88"/>
  <c r="H87"/>
  <c r="F87"/>
  <c r="F85" s="1"/>
  <c r="F84" s="1"/>
  <c r="H85"/>
  <c r="H84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F73"/>
  <c r="F72" s="1"/>
  <c r="F71" s="1"/>
  <c r="F70" s="1"/>
  <c r="G72"/>
  <c r="G71" s="1"/>
  <c r="G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/>
  <c r="H58"/>
  <c r="G58"/>
  <c r="F58"/>
  <c r="F57" s="1"/>
  <c r="F55" s="1"/>
  <c r="H57"/>
  <c r="G57"/>
  <c r="H55"/>
  <c r="G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H42" s="1"/>
  <c r="H41" s="1"/>
  <c r="H40" s="1"/>
  <c r="H39" s="1"/>
  <c r="G45"/>
  <c r="G42" s="1"/>
  <c r="G41" s="1"/>
  <c r="G40" s="1"/>
  <c r="G39" s="1"/>
  <c r="F45"/>
  <c r="H43"/>
  <c r="G43"/>
  <c r="F43"/>
  <c r="F42" s="1"/>
  <c r="F41" s="1"/>
  <c r="F40" s="1"/>
  <c r="F39" s="1"/>
  <c r="G38"/>
  <c r="H38" s="1"/>
  <c r="H37" s="1"/>
  <c r="F37"/>
  <c r="H36"/>
  <c r="H35" s="1"/>
  <c r="G35"/>
  <c r="F35"/>
  <c r="H32"/>
  <c r="G32"/>
  <c r="F32"/>
  <c r="H29"/>
  <c r="H28"/>
  <c r="G28"/>
  <c r="F28"/>
  <c r="H26"/>
  <c r="H25" s="1"/>
  <c r="H24" s="1"/>
  <c r="G26"/>
  <c r="G25" s="1"/>
  <c r="G24" s="1"/>
  <c r="F26"/>
  <c r="F25"/>
  <c r="F24" s="1"/>
  <c r="H20"/>
  <c r="G20"/>
  <c r="F20"/>
  <c r="F19" s="1"/>
  <c r="F18" s="1"/>
  <c r="F17" s="1"/>
  <c r="F16" s="1"/>
  <c r="H19"/>
  <c r="G19"/>
  <c r="G18" s="1"/>
  <c r="G17" s="1"/>
  <c r="G16" s="1"/>
  <c r="H18"/>
  <c r="H17" s="1"/>
  <c r="H16" s="1"/>
  <c r="F279" l="1"/>
  <c r="F31"/>
  <c r="F30" s="1"/>
  <c r="F23" s="1"/>
  <c r="F22" s="1"/>
  <c r="G37"/>
  <c r="G31" s="1"/>
  <c r="G30" s="1"/>
  <c r="G23" s="1"/>
  <c r="G22" s="1"/>
  <c r="H31"/>
  <c r="H30" s="1"/>
  <c r="F182"/>
  <c r="F168"/>
  <c r="F111"/>
  <c r="F157"/>
  <c r="H206"/>
  <c r="H205" s="1"/>
  <c r="F54"/>
  <c r="F83"/>
  <c r="H303"/>
  <c r="F278"/>
  <c r="G206"/>
  <c r="G204" s="1"/>
  <c r="H115"/>
  <c r="H113"/>
  <c r="F204"/>
  <c r="F197" s="1"/>
  <c r="F167" s="1"/>
  <c r="F205"/>
  <c r="H54"/>
  <c r="H188"/>
  <c r="H182" s="1"/>
  <c r="H223"/>
  <c r="H222" s="1"/>
  <c r="H240"/>
  <c r="H239" s="1"/>
  <c r="H238" s="1"/>
  <c r="H204"/>
  <c r="G168"/>
  <c r="H261"/>
  <c r="H260" s="1"/>
  <c r="H259" s="1"/>
  <c r="H258" s="1"/>
  <c r="G320"/>
  <c r="G319" s="1"/>
  <c r="G318" s="1"/>
  <c r="G317" s="1"/>
  <c r="H23"/>
  <c r="H22" s="1"/>
  <c r="H15" s="1"/>
  <c r="H213"/>
  <c r="F303"/>
  <c r="H231"/>
  <c r="H230" s="1"/>
  <c r="H229" s="1"/>
  <c r="H228" s="1"/>
  <c r="G262"/>
  <c r="G265"/>
  <c r="G264" s="1"/>
  <c r="G268"/>
  <c r="G267" s="1"/>
  <c r="G271"/>
  <c r="G270" s="1"/>
  <c r="G288"/>
  <c r="G282" s="1"/>
  <c r="G280" s="1"/>
  <c r="G279" s="1"/>
  <c r="G278" s="1"/>
  <c r="G256"/>
  <c r="G240" s="1"/>
  <c r="G239" s="1"/>
  <c r="G238" s="1"/>
  <c r="G48"/>
  <c r="G47" s="1"/>
  <c r="G62"/>
  <c r="G61" s="1"/>
  <c r="G60" s="1"/>
  <c r="G54" s="1"/>
  <c r="G140"/>
  <c r="G139" s="1"/>
  <c r="G138" s="1"/>
  <c r="G160"/>
  <c r="G159" s="1"/>
  <c r="G158" s="1"/>
  <c r="G157" s="1"/>
  <c r="G111" s="1"/>
  <c r="G232"/>
  <c r="G229" s="1"/>
  <c r="G228" s="1"/>
  <c r="G323"/>
  <c r="F15" l="1"/>
  <c r="F336" s="1"/>
  <c r="G15"/>
  <c r="G205"/>
  <c r="G261"/>
  <c r="G260" s="1"/>
  <c r="G259" s="1"/>
  <c r="G258" s="1"/>
  <c r="G197"/>
  <c r="G167" s="1"/>
  <c r="G14" s="1"/>
  <c r="G336" s="1"/>
  <c r="H167"/>
  <c r="H14" l="1"/>
  <c r="H336" s="1"/>
</calcChain>
</file>

<file path=xl/sharedStrings.xml><?xml version="1.0" encoding="utf-8"?>
<sst xmlns="http://schemas.openxmlformats.org/spreadsheetml/2006/main" count="901" uniqueCount="336">
  <si>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</si>
  <si>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</si>
  <si>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</si>
  <si>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</si>
  <si>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</si>
  <si>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</si>
  <si>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</si>
  <si>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</si>
  <si>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</si>
  <si>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</si>
  <si>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</si>
  <si>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</si>
  <si>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</si>
  <si>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</si>
  <si>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</si>
  <si>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</si>
  <si>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</si>
  <si>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</si>
  <si>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</si>
  <si>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</si>
  <si>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</si>
  <si>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</si>
  <si>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</si>
  <si>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</si>
  <si>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</si>
  <si>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</si>
  <si>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</si>
  <si>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</si>
  <si>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</si>
  <si>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</si>
  <si>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</si>
  <si>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</si>
  <si>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</si>
  <si>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</si>
  <si>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</si>
  <si>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</si>
  <si>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</si>
  <si>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</si>
  <si>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</si>
  <si>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</si>
  <si>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</si>
  <si>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</si>
  <si>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</si>
  <si>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</si>
  <si>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</si>
  <si>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</si>
  <si>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</si>
  <si>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</si>
  <si>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</si>
  <si>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</si>
  <si>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</si>
  <si>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</si>
  <si>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</si>
  <si>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</si>
  <si>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</si>
  <si>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</si>
  <si>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</si>
  <si>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</si>
  <si>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</si>
  <si>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</si>
  <si>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</si>
  <si>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</si>
  <si>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</si>
  <si>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</si>
  <si>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</si>
  <si>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</si>
  <si>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</si>
  <si>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</si>
  <si>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</si>
  <si>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</si>
  <si>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</si>
  <si>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</si>
  <si>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</si>
  <si>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</si>
  <si>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</si>
  <si>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</si>
  <si>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</si>
  <si>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</si>
  <si>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</si>
  <si>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</si>
  <si>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</si>
  <si>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</si>
  <si>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</si>
  <si>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</si>
  <si>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</si>
  <si>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</si>
  <si>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</si>
  <si>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</si>
  <si>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</si>
  <si>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</si>
  <si>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</si>
  <si>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</si>
  <si>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</si>
  <si>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</si>
  <si>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</si>
  <si>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</si>
  <si>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</si>
  <si>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</si>
  <si>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</si>
  <si>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</si>
  <si>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</si>
  <si>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</si>
  <si>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</si>
  <si>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</si>
  <si>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</si>
  <si>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</si>
  <si>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</si>
  <si>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</si>
  <si>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</si>
  <si>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</si>
  <si>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</si>
  <si>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</si>
  <si>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</si>
  <si>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</si>
  <si>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</si>
  <si>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</si>
  <si>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</si>
  <si>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</si>
  <si>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</si>
  <si>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</si>
  <si>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</si>
  <si>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</si>
  <si>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</si>
  <si>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</si>
  <si>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</si>
  <si>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</si>
  <si>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</si>
  <si>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</si>
  <si>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</si>
  <si>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</si>
  <si>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</si>
  <si>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</si>
  <si>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</si>
  <si>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</si>
  <si>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</si>
  <si>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</si>
  <si>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</si>
  <si>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</si>
  <si>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</si>
  <si>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</si>
  <si>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</si>
  <si>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</si>
  <si>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</si>
  <si>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</si>
  <si>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</si>
  <si>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</si>
  <si>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</si>
  <si>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</si>
  <si>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</si>
  <si>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</si>
  <si>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</si>
  <si>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</si>
  <si>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</si>
  <si>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</si>
  <si>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</si>
  <si>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</si>
  <si>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</si>
  <si>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</si>
  <si>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</si>
  <si>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</si>
  <si>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</si>
  <si>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</si>
  <si>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</si>
  <si>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</si>
  <si>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</si>
  <si>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</si>
  <si>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</si>
  <si>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</si>
  <si>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</si>
  <si>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</si>
  <si>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</si>
  <si>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</si>
  <si>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</si>
  <si>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</si>
  <si>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</si>
  <si>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</si>
  <si>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</si>
  <si>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</si>
  <si>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</si>
  <si>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</si>
  <si>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</si>
  <si>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</si>
  <si>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</si>
  <si>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</si>
  <si>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</si>
  <si>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</si>
  <si>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</si>
  <si>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</si>
  <si>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</si>
  <si>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</si>
  <si>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</si>
  <si>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</si>
  <si>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</si>
  <si>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</si>
  <si>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</si>
  <si>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</si>
  <si>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</si>
  <si>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</si>
  <si>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</si>
  <si>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</si>
  <si>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</si>
  <si>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</si>
  <si>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</si>
  <si>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</si>
  <si>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</si>
  <si>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</si>
  <si>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</si>
  <si>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</si>
  <si>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</si>
  <si>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</si>
  <si>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</si>
  <si>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</si>
  <si>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</si>
  <si>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</si>
  <si>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</si>
  <si>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</si>
  <si>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</si>
  <si>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</si>
  <si>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</si>
  <si>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</si>
  <si>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</si>
  <si>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</si>
  <si>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</si>
  <si>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</si>
  <si>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</si>
  <si>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</si>
  <si>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</si>
  <si>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</si>
  <si>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</si>
  <si>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</si>
  <si>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</si>
  <si>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</si>
  <si>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</si>
  <si>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</si>
  <si>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</si>
  <si>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</si>
  <si>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</si>
  <si>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</si>
  <si>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</si>
  <si>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</si>
  <si>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</si>
  <si>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</si>
  <si>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</si>
  <si>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</si>
  <si>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</si>
  <si>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</si>
  <si>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</si>
  <si>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</si>
  <si>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</si>
  <si>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</si>
  <si>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</si>
  <si>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</si>
  <si>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</si>
  <si>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</si>
  <si>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</si>
  <si>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</si>
  <si>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</si>
  <si>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</si>
  <si>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</si>
  <si>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</si>
  <si>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</si>
  <si>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</si>
  <si>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</si>
  <si>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</si>
  <si>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</si>
  <si>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</si>
  <si>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</si>
  <si>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</si>
  <si>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</si>
  <si>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</si>
  <si>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</si>
  <si>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</si>
  <si>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</si>
  <si>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</si>
  <si>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</si>
  <si>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</si>
  <si>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</si>
  <si>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</si>
  <si>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</si>
  <si>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</si>
  <si>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</si>
  <si>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</si>
  <si>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</si>
  <si>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</si>
  <si>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</si>
  <si>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</si>
  <si>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</si>
  <si>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</si>
  <si>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</si>
  <si>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</si>
  <si>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</si>
  <si>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</si>
  <si>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</si>
  <si>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</si>
  <si>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</si>
  <si>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</si>
  <si>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</si>
  <si>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</si>
  <si>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</si>
  <si>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</si>
  <si>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</si>
  <si>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</si>
  <si>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</si>
  <si>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</si>
  <si>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</si>
  <si>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</si>
  <si>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</si>
  <si>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</si>
  <si>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</si>
  <si>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</si>
  <si>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</si>
  <si>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</si>
  <si>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</si>
  <si>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</si>
  <si>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</si>
  <si>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</si>
  <si>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</si>
  <si>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</si>
  <si>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</si>
  <si>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</si>
  <si>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</si>
  <si>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</si>
  <si>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</si>
  <si>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</si>
  <si>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</si>
  <si>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</si>
  <si>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</si>
  <si>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</si>
  <si>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</si>
  <si>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</si>
  <si>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</si>
  <si>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</si>
  <si>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в ред. от 28.07.2023г №22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</si>
  <si>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2023 год и плановый период 2024-2025 годов</t>
  </si>
  <si>
    <t>Приложение 8</t>
  </si>
  <si>
    <t>Прочие мероприятия по культуре  (снос здания ДК)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</si>
</sst>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39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6"/>
  <sheetViews>
    <sheetView tabSelected="1" view="pageBreakPreview" topLeftCell="A66" zoomScale="106" zoomScaleNormal="75" zoomScaleSheetLayoutView="106" workbookViewId="0">
      <selection activeCell="E34" sqref="E34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334</v>
      </c>
      <c r="G1" s="47"/>
      <c r="H1" s="47"/>
    </row>
    <row r="2" spans="1:11">
      <c r="D2" s="1"/>
      <c r="E2" s="1"/>
      <c r="F2" s="47" t="s">
        <v>0</v>
      </c>
      <c r="G2" s="47"/>
      <c r="H2" s="47"/>
    </row>
    <row r="3" spans="1:11">
      <c r="D3" s="1"/>
      <c r="E3" s="1"/>
      <c r="F3" s="47" t="s">
        <v>1</v>
      </c>
      <c r="G3" s="47"/>
      <c r="H3" s="47"/>
    </row>
    <row r="4" spans="1:11">
      <c r="D4" s="1"/>
      <c r="E4" s="1"/>
      <c r="F4" s="47" t="s">
        <v>217</v>
      </c>
      <c r="G4" s="47"/>
      <c r="H4" s="47"/>
    </row>
    <row r="5" spans="1:11">
      <c r="D5" s="1"/>
      <c r="E5" s="1"/>
      <c r="F5" s="47" t="s">
        <v>216</v>
      </c>
      <c r="G5" s="47"/>
      <c r="H5" s="47"/>
    </row>
    <row r="6" spans="1:11">
      <c r="D6" s="4"/>
      <c r="E6" s="4"/>
      <c r="F6" s="47" t="s">
        <v>321</v>
      </c>
      <c r="G6" s="47"/>
      <c r="H6" s="47"/>
    </row>
    <row r="7" spans="1:11" ht="17.399999999999999" customHeight="1">
      <c r="A7" s="133"/>
      <c r="B7" s="133"/>
      <c r="C7" s="133"/>
      <c r="D7" s="133"/>
      <c r="E7" s="133"/>
      <c r="F7" s="133"/>
      <c r="G7" s="134" t="s">
        <v>332</v>
      </c>
      <c r="H7" s="134"/>
    </row>
    <row r="8" spans="1:11" ht="51.6" customHeight="1">
      <c r="A8" s="138" t="s">
        <v>333</v>
      </c>
      <c r="B8" s="138"/>
      <c r="C8" s="138"/>
      <c r="D8" s="138"/>
      <c r="E8" s="138"/>
      <c r="F8" s="138"/>
      <c r="G8" s="138"/>
    </row>
    <row r="9" spans="1:11">
      <c r="A9" s="6"/>
      <c r="B9" s="7"/>
      <c r="C9" s="7"/>
      <c r="D9" s="7"/>
      <c r="E9" s="7"/>
      <c r="F9" s="8"/>
    </row>
    <row r="10" spans="1:11" ht="12.75" customHeight="1">
      <c r="A10" s="135" t="s">
        <v>2</v>
      </c>
      <c r="B10" s="136" t="s">
        <v>3</v>
      </c>
      <c r="C10" s="136" t="s">
        <v>4</v>
      </c>
      <c r="D10" s="136" t="s">
        <v>5</v>
      </c>
      <c r="E10" s="136" t="s">
        <v>6</v>
      </c>
      <c r="F10" s="137" t="s">
        <v>7</v>
      </c>
      <c r="G10" s="137" t="s">
        <v>7</v>
      </c>
      <c r="H10" s="137" t="s">
        <v>7</v>
      </c>
    </row>
    <row r="11" spans="1:11">
      <c r="A11" s="135"/>
      <c r="B11" s="136"/>
      <c r="C11" s="136"/>
      <c r="D11" s="136"/>
      <c r="E11" s="136"/>
      <c r="F11" s="137"/>
      <c r="G11" s="137"/>
      <c r="H11" s="137"/>
    </row>
    <row r="12" spans="1:11" ht="113.4" customHeight="1">
      <c r="A12" s="135"/>
      <c r="B12" s="136"/>
      <c r="C12" s="136"/>
      <c r="D12" s="136"/>
      <c r="E12" s="136"/>
      <c r="F12" s="123" t="s">
        <v>222</v>
      </c>
      <c r="G12" s="123" t="s">
        <v>234</v>
      </c>
      <c r="H12" s="123" t="s">
        <v>289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8</v>
      </c>
      <c r="B14" s="123" t="s">
        <v>9</v>
      </c>
      <c r="C14" s="123"/>
      <c r="D14" s="123"/>
      <c r="E14" s="123"/>
      <c r="F14" s="12">
        <f>F15+F76+F83+F111+F167+F258+F273+F278+F296+F303+F317</f>
        <v>49409.5</v>
      </c>
      <c r="G14" s="12">
        <f>G15+G76+G83+G111+G167+G258+G278+G303+G335+G317</f>
        <v>18505.2</v>
      </c>
      <c r="H14" s="12">
        <f>H15+H76+H83+H111+H167+H258+H278+H303+H317+H335</f>
        <v>19748.099999999999</v>
      </c>
    </row>
    <row r="15" spans="1:11" s="13" customFormat="1">
      <c r="A15" s="11" t="s">
        <v>10</v>
      </c>
      <c r="B15" s="123"/>
      <c r="C15" s="123" t="s">
        <v>11</v>
      </c>
      <c r="D15" s="123"/>
      <c r="E15" s="123"/>
      <c r="F15" s="12">
        <f>F16+F22+F39+F47+F50+F54</f>
        <v>8151.9000000000005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12</v>
      </c>
      <c r="B16" s="123"/>
      <c r="C16" s="123" t="s">
        <v>13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14</v>
      </c>
      <c r="B17" s="123"/>
      <c r="C17" s="123" t="s">
        <v>13</v>
      </c>
      <c r="D17" s="123" t="s">
        <v>15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16</v>
      </c>
      <c r="B18" s="123"/>
      <c r="C18" s="123" t="s">
        <v>13</v>
      </c>
      <c r="D18" s="123" t="s">
        <v>17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18</v>
      </c>
      <c r="B19" s="123"/>
      <c r="C19" s="123" t="s">
        <v>13</v>
      </c>
      <c r="D19" s="123" t="s">
        <v>19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36</v>
      </c>
      <c r="B20" s="16"/>
      <c r="C20" s="16" t="s">
        <v>13</v>
      </c>
      <c r="D20" s="16" t="s">
        <v>20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21</v>
      </c>
      <c r="B21" s="16"/>
      <c r="C21" s="16" t="s">
        <v>13</v>
      </c>
      <c r="D21" s="16" t="s">
        <v>20</v>
      </c>
      <c r="E21" s="16" t="s">
        <v>22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23</v>
      </c>
      <c r="B22" s="123"/>
      <c r="C22" s="123" t="s">
        <v>24</v>
      </c>
      <c r="D22" s="123"/>
      <c r="E22" s="123"/>
      <c r="F22" s="12">
        <f>F23</f>
        <v>6859.5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25</v>
      </c>
      <c r="B23" s="123"/>
      <c r="C23" s="123" t="s">
        <v>24</v>
      </c>
      <c r="D23" s="123" t="s">
        <v>15</v>
      </c>
      <c r="E23" s="123"/>
      <c r="F23" s="12">
        <f>F24+F30</f>
        <v>6859.5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26</v>
      </c>
      <c r="B24" s="123"/>
      <c r="C24" s="123" t="s">
        <v>24</v>
      </c>
      <c r="D24" s="123" t="s">
        <v>27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18</v>
      </c>
      <c r="B25" s="123"/>
      <c r="C25" s="123" t="s">
        <v>24</v>
      </c>
      <c r="D25" s="123" t="s">
        <v>28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36</v>
      </c>
      <c r="B26" s="16"/>
      <c r="C26" s="16" t="s">
        <v>24</v>
      </c>
      <c r="D26" s="16" t="s">
        <v>30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31</v>
      </c>
      <c r="B27" s="16"/>
      <c r="C27" s="16" t="s">
        <v>24</v>
      </c>
      <c r="D27" s="16" t="s">
        <v>30</v>
      </c>
      <c r="E27" s="16" t="s">
        <v>32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29</v>
      </c>
      <c r="B28" s="16"/>
      <c r="C28" s="16" t="s">
        <v>24</v>
      </c>
      <c r="D28" s="16" t="s">
        <v>33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34</v>
      </c>
      <c r="B29" s="16"/>
      <c r="C29" s="16" t="s">
        <v>24</v>
      </c>
      <c r="D29" s="16" t="s">
        <v>33</v>
      </c>
      <c r="E29" s="16" t="s">
        <v>32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35</v>
      </c>
      <c r="B30" s="123"/>
      <c r="C30" s="123" t="s">
        <v>24</v>
      </c>
      <c r="D30" s="123" t="s">
        <v>17</v>
      </c>
      <c r="E30" s="123"/>
      <c r="F30" s="12">
        <f>F31</f>
        <v>5569.5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18</v>
      </c>
      <c r="B31" s="123"/>
      <c r="C31" s="123" t="s">
        <v>24</v>
      </c>
      <c r="D31" s="123" t="s">
        <v>19</v>
      </c>
      <c r="E31" s="123"/>
      <c r="F31" s="12">
        <f>F32+F35+F37</f>
        <v>5569.5</v>
      </c>
      <c r="G31" s="12">
        <f>G32+G35+G37</f>
        <v>5702</v>
      </c>
      <c r="H31" s="12">
        <f>H32+H35+H37</f>
        <v>6150</v>
      </c>
    </row>
    <row r="32" spans="1:8" ht="26.4">
      <c r="A32" s="19" t="s">
        <v>36</v>
      </c>
      <c r="B32" s="16"/>
      <c r="C32" s="16" t="s">
        <v>24</v>
      </c>
      <c r="D32" s="16" t="s">
        <v>20</v>
      </c>
      <c r="E32" s="16"/>
      <c r="F32" s="17">
        <f>F33+F34</f>
        <v>4381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31</v>
      </c>
      <c r="B33" s="16"/>
      <c r="C33" s="16" t="s">
        <v>24</v>
      </c>
      <c r="D33" s="16" t="s">
        <v>20</v>
      </c>
      <c r="E33" s="16" t="s">
        <v>32</v>
      </c>
      <c r="F33" s="17">
        <v>3731</v>
      </c>
      <c r="G33" s="17">
        <v>5202</v>
      </c>
      <c r="H33" s="17">
        <v>5497</v>
      </c>
    </row>
    <row r="34" spans="1:8" ht="62.4" customHeight="1">
      <c r="A34" s="22" t="s">
        <v>37</v>
      </c>
      <c r="B34" s="16"/>
      <c r="C34" s="16" t="s">
        <v>24</v>
      </c>
      <c r="D34" s="16" t="s">
        <v>20</v>
      </c>
      <c r="E34" s="16" t="s">
        <v>22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36</v>
      </c>
      <c r="B35" s="16"/>
      <c r="C35" s="16" t="s">
        <v>24</v>
      </c>
      <c r="D35" s="16" t="s">
        <v>38</v>
      </c>
      <c r="E35" s="16"/>
      <c r="F35" s="17">
        <f>F36</f>
        <v>1188.5</v>
      </c>
      <c r="G35" s="17">
        <f>G36</f>
        <v>0</v>
      </c>
      <c r="H35" s="17">
        <f>H36</f>
        <v>0</v>
      </c>
    </row>
    <row r="36" spans="1:8" ht="32.4" customHeight="1">
      <c r="A36" s="19" t="s">
        <v>34</v>
      </c>
      <c r="B36" s="16"/>
      <c r="C36" s="16" t="s">
        <v>24</v>
      </c>
      <c r="D36" s="16" t="s">
        <v>38</v>
      </c>
      <c r="E36" s="16" t="s">
        <v>32</v>
      </c>
      <c r="F36" s="17">
        <v>1188.5</v>
      </c>
      <c r="G36" s="21">
        <v>0</v>
      </c>
      <c r="H36" s="21">
        <f>G36+G36*0.05</f>
        <v>0</v>
      </c>
    </row>
    <row r="37" spans="1:8" ht="0.6" customHeight="1">
      <c r="A37" s="19" t="s">
        <v>36</v>
      </c>
      <c r="B37" s="16"/>
      <c r="C37" s="16" t="s">
        <v>24</v>
      </c>
      <c r="D37" s="16" t="s">
        <v>39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34</v>
      </c>
      <c r="B38" s="16"/>
      <c r="C38" s="16" t="s">
        <v>24</v>
      </c>
      <c r="D38" s="16" t="s">
        <v>39</v>
      </c>
      <c r="E38" s="16" t="s">
        <v>40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41</v>
      </c>
      <c r="B39" s="123"/>
      <c r="C39" s="123" t="s">
        <v>42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25</v>
      </c>
      <c r="B40" s="41"/>
      <c r="C40" s="41" t="s">
        <v>42</v>
      </c>
      <c r="D40" s="41" t="s">
        <v>15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35</v>
      </c>
      <c r="B41" s="41"/>
      <c r="C41" s="41" t="s">
        <v>42</v>
      </c>
      <c r="D41" s="41" t="s">
        <v>17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18</v>
      </c>
      <c r="B42" s="41"/>
      <c r="C42" s="41" t="s">
        <v>42</v>
      </c>
      <c r="D42" s="41" t="s">
        <v>19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43</v>
      </c>
      <c r="B43" s="16"/>
      <c r="C43" s="16" t="s">
        <v>42</v>
      </c>
      <c r="D43" s="16" t="s">
        <v>44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41</v>
      </c>
      <c r="B44" s="16"/>
      <c r="C44" s="16" t="s">
        <v>42</v>
      </c>
      <c r="D44" s="16" t="s">
        <v>44</v>
      </c>
      <c r="E44" s="16" t="s">
        <v>45</v>
      </c>
      <c r="F44" s="17">
        <v>179.3</v>
      </c>
      <c r="G44" s="17">
        <v>0</v>
      </c>
      <c r="H44" s="17">
        <v>0</v>
      </c>
    </row>
    <row r="45" spans="1:8" ht="52.8">
      <c r="A45" s="15" t="s">
        <v>46</v>
      </c>
      <c r="B45" s="16"/>
      <c r="C45" s="16" t="s">
        <v>42</v>
      </c>
      <c r="D45" s="16" t="s">
        <v>47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41</v>
      </c>
      <c r="B46" s="16"/>
      <c r="C46" s="16" t="s">
        <v>42</v>
      </c>
      <c r="D46" s="16" t="s">
        <v>47</v>
      </c>
      <c r="E46" s="16" t="s">
        <v>45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48</v>
      </c>
      <c r="B47" s="16"/>
      <c r="C47" s="123" t="s">
        <v>49</v>
      </c>
      <c r="D47" s="123" t="s">
        <v>50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51</v>
      </c>
      <c r="B48" s="10"/>
      <c r="C48" s="16" t="s">
        <v>49</v>
      </c>
      <c r="D48" s="10" t="s">
        <v>52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53</v>
      </c>
      <c r="B49" s="10"/>
      <c r="C49" s="16" t="s">
        <v>49</v>
      </c>
      <c r="D49" s="10" t="s">
        <v>52</v>
      </c>
      <c r="E49" s="16" t="s">
        <v>54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55</v>
      </c>
      <c r="B50" s="123"/>
      <c r="C50" s="123" t="s">
        <v>56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48</v>
      </c>
      <c r="B51" s="16"/>
      <c r="C51" s="16" t="s">
        <v>56</v>
      </c>
      <c r="D51" s="16" t="s">
        <v>50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57</v>
      </c>
      <c r="B52" s="16"/>
      <c r="C52" s="16" t="s">
        <v>56</v>
      </c>
      <c r="D52" s="16" t="s">
        <v>58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59</v>
      </c>
      <c r="B53" s="123"/>
      <c r="C53" s="123" t="s">
        <v>56</v>
      </c>
      <c r="D53" s="16" t="s">
        <v>58</v>
      </c>
      <c r="E53" s="16" t="s">
        <v>60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61</v>
      </c>
      <c r="B54" s="123"/>
      <c r="C54" s="123" t="s">
        <v>62</v>
      </c>
      <c r="D54" s="123"/>
      <c r="E54" s="123"/>
      <c r="F54" s="12">
        <f>F55+F60+F64+F70</f>
        <v>912.80000000000007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296</v>
      </c>
      <c r="B55" s="41"/>
      <c r="C55" s="41" t="s">
        <v>62</v>
      </c>
      <c r="D55" s="41" t="s">
        <v>63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292</v>
      </c>
      <c r="B56" s="41"/>
      <c r="C56" s="41" t="s">
        <v>62</v>
      </c>
      <c r="D56" s="41" t="s">
        <v>301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266</v>
      </c>
      <c r="B57" s="41"/>
      <c r="C57" s="41" t="s">
        <v>62</v>
      </c>
      <c r="D57" s="41" t="s">
        <v>268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64</v>
      </c>
      <c r="B58" s="16"/>
      <c r="C58" s="16" t="s">
        <v>62</v>
      </c>
      <c r="D58" s="16" t="s">
        <v>267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21</v>
      </c>
      <c r="B59" s="16"/>
      <c r="C59" s="16" t="s">
        <v>62</v>
      </c>
      <c r="D59" s="16" t="s">
        <v>267</v>
      </c>
      <c r="E59" s="16" t="s">
        <v>22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65</v>
      </c>
      <c r="B60" s="123"/>
      <c r="C60" s="123" t="s">
        <v>62</v>
      </c>
      <c r="D60" s="123" t="s">
        <v>66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67</v>
      </c>
      <c r="B61" s="123"/>
      <c r="C61" s="123" t="s">
        <v>62</v>
      </c>
      <c r="D61" s="123" t="s">
        <v>68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69</v>
      </c>
      <c r="B62" s="16"/>
      <c r="C62" s="16" t="s">
        <v>62</v>
      </c>
      <c r="D62" s="16" t="s">
        <v>70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71</v>
      </c>
      <c r="B63" s="16"/>
      <c r="C63" s="16" t="s">
        <v>62</v>
      </c>
      <c r="D63" s="16" t="s">
        <v>70</v>
      </c>
      <c r="E63" s="16" t="s">
        <v>40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14</v>
      </c>
      <c r="B64" s="123"/>
      <c r="C64" s="123" t="s">
        <v>62</v>
      </c>
      <c r="D64" s="123" t="s">
        <v>15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16</v>
      </c>
      <c r="B65" s="123"/>
      <c r="C65" s="123" t="s">
        <v>62</v>
      </c>
      <c r="D65" s="123" t="s">
        <v>17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18</v>
      </c>
      <c r="B66" s="123"/>
      <c r="C66" s="123" t="s">
        <v>62</v>
      </c>
      <c r="D66" s="123" t="s">
        <v>19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72</v>
      </c>
      <c r="B67" s="16"/>
      <c r="C67" s="16" t="s">
        <v>62</v>
      </c>
      <c r="D67" s="16" t="s">
        <v>73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34</v>
      </c>
      <c r="B68" s="16"/>
      <c r="C68" s="16" t="s">
        <v>62</v>
      </c>
      <c r="D68" s="16" t="s">
        <v>73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71</v>
      </c>
      <c r="B69" s="16"/>
      <c r="C69" s="16" t="s">
        <v>62</v>
      </c>
      <c r="D69" s="16" t="s">
        <v>73</v>
      </c>
      <c r="E69" s="16" t="s">
        <v>22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74</v>
      </c>
      <c r="B70" s="123"/>
      <c r="C70" s="123" t="s">
        <v>62</v>
      </c>
      <c r="D70" s="123" t="s">
        <v>50</v>
      </c>
      <c r="E70" s="123"/>
      <c r="F70" s="12">
        <f t="shared" ref="F70:H72" si="7">F71</f>
        <v>896.1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5" t="s">
        <v>18</v>
      </c>
      <c r="B71" s="41"/>
      <c r="C71" s="41" t="s">
        <v>62</v>
      </c>
      <c r="D71" s="41" t="s">
        <v>75</v>
      </c>
      <c r="E71" s="41"/>
      <c r="F71" s="53">
        <f t="shared" si="7"/>
        <v>896.1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18</v>
      </c>
      <c r="B72" s="41"/>
      <c r="C72" s="41" t="s">
        <v>62</v>
      </c>
      <c r="D72" s="41" t="s">
        <v>76</v>
      </c>
      <c r="E72" s="41"/>
      <c r="F72" s="53">
        <f t="shared" si="7"/>
        <v>896.1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77</v>
      </c>
      <c r="B73" s="16"/>
      <c r="C73" s="16" t="s">
        <v>62</v>
      </c>
      <c r="D73" s="16" t="s">
        <v>78</v>
      </c>
      <c r="E73" s="16"/>
      <c r="F73" s="17">
        <f>F74+F75</f>
        <v>896.1</v>
      </c>
      <c r="G73" s="17">
        <f>G74+G75</f>
        <v>650.1</v>
      </c>
      <c r="H73" s="17">
        <f>H74+H75</f>
        <v>685.5</v>
      </c>
    </row>
    <row r="74" spans="1:8" ht="27.6">
      <c r="A74" s="18" t="s">
        <v>21</v>
      </c>
      <c r="B74" s="16"/>
      <c r="C74" s="16" t="s">
        <v>62</v>
      </c>
      <c r="D74" s="16" t="s">
        <v>78</v>
      </c>
      <c r="E74" s="16" t="s">
        <v>22</v>
      </c>
      <c r="F74" s="17">
        <v>856.1</v>
      </c>
      <c r="G74" s="17">
        <v>630.1</v>
      </c>
      <c r="H74" s="17">
        <v>664.5</v>
      </c>
    </row>
    <row r="75" spans="1:8" ht="26.4">
      <c r="A75" s="20" t="s">
        <v>59</v>
      </c>
      <c r="B75" s="16"/>
      <c r="C75" s="16" t="s">
        <v>62</v>
      </c>
      <c r="D75" s="16" t="s">
        <v>78</v>
      </c>
      <c r="E75" s="16" t="s">
        <v>60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79</v>
      </c>
      <c r="B76" s="123"/>
      <c r="C76" s="123" t="s">
        <v>80</v>
      </c>
      <c r="D76" s="123"/>
      <c r="E76" s="12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81</v>
      </c>
      <c r="B77" s="41"/>
      <c r="C77" s="41" t="s">
        <v>82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74</v>
      </c>
      <c r="B78" s="41"/>
      <c r="C78" s="41" t="s">
        <v>82</v>
      </c>
      <c r="D78" s="41" t="s">
        <v>50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83</v>
      </c>
      <c r="B79" s="41"/>
      <c r="C79" s="41" t="s">
        <v>82</v>
      </c>
      <c r="D79" s="41" t="s">
        <v>75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81</v>
      </c>
      <c r="B80" s="41"/>
      <c r="C80" s="41" t="s">
        <v>82</v>
      </c>
      <c r="D80" s="41" t="s">
        <v>76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84</v>
      </c>
      <c r="B81" s="16"/>
      <c r="C81" s="16" t="s">
        <v>82</v>
      </c>
      <c r="D81" s="16" t="s">
        <v>85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34</v>
      </c>
      <c r="B82" s="16"/>
      <c r="C82" s="16" t="s">
        <v>82</v>
      </c>
      <c r="D82" s="16" t="s">
        <v>85</v>
      </c>
      <c r="E82" s="16" t="s">
        <v>32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86</v>
      </c>
      <c r="B83" s="123"/>
      <c r="C83" s="123" t="s">
        <v>87</v>
      </c>
      <c r="D83" s="123"/>
      <c r="E83" s="123"/>
      <c r="F83" s="12">
        <f>F84+F97</f>
        <v>1065.1000000000001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88</v>
      </c>
      <c r="B84" s="41"/>
      <c r="C84" s="41" t="s">
        <v>89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223</v>
      </c>
      <c r="B85" s="41"/>
      <c r="C85" s="41" t="s">
        <v>89</v>
      </c>
      <c r="D85" s="41" t="s">
        <v>90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292</v>
      </c>
      <c r="B86" s="41"/>
      <c r="C86" s="41" t="s">
        <v>89</v>
      </c>
      <c r="D86" s="41" t="s">
        <v>302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263</v>
      </c>
      <c r="B87" s="41"/>
      <c r="C87" s="41" t="s">
        <v>89</v>
      </c>
      <c r="D87" s="41" t="s">
        <v>265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91</v>
      </c>
      <c r="B88" s="16"/>
      <c r="C88" s="16" t="s">
        <v>89</v>
      </c>
      <c r="D88" s="16" t="s">
        <v>264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21</v>
      </c>
      <c r="B89" s="16"/>
      <c r="C89" s="16" t="s">
        <v>89</v>
      </c>
      <c r="D89" s="16" t="s">
        <v>264</v>
      </c>
      <c r="E89" s="16" t="s">
        <v>22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74</v>
      </c>
      <c r="B90" s="123"/>
      <c r="C90" s="123" t="s">
        <v>89</v>
      </c>
      <c r="D90" s="123" t="s">
        <v>50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18</v>
      </c>
      <c r="B91" s="123"/>
      <c r="C91" s="123" t="s">
        <v>89</v>
      </c>
      <c r="D91" s="123" t="s">
        <v>75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18</v>
      </c>
      <c r="B92" s="41"/>
      <c r="C92" s="41" t="s">
        <v>89</v>
      </c>
      <c r="D92" s="41" t="s">
        <v>76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92</v>
      </c>
      <c r="B93" s="16"/>
      <c r="C93" s="16" t="s">
        <v>89</v>
      </c>
      <c r="D93" s="16" t="s">
        <v>93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21</v>
      </c>
      <c r="B94" s="16"/>
      <c r="C94" s="16" t="s">
        <v>89</v>
      </c>
      <c r="D94" s="16" t="s">
        <v>93</v>
      </c>
      <c r="E94" s="16" t="s">
        <v>22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98</v>
      </c>
      <c r="B95" s="16"/>
      <c r="C95" s="16" t="s">
        <v>89</v>
      </c>
      <c r="D95" s="16" t="s">
        <v>220</v>
      </c>
      <c r="E95" s="16"/>
      <c r="F95" s="17"/>
      <c r="G95" s="17"/>
      <c r="H95" s="17"/>
    </row>
    <row r="96" spans="1:8" ht="27.6" hidden="1">
      <c r="A96" s="18" t="s">
        <v>21</v>
      </c>
      <c r="B96" s="16"/>
      <c r="C96" s="16" t="s">
        <v>89</v>
      </c>
      <c r="D96" s="16" t="s">
        <v>220</v>
      </c>
      <c r="E96" s="16" t="s">
        <v>22</v>
      </c>
      <c r="F96" s="17"/>
      <c r="G96" s="17"/>
      <c r="H96" s="17"/>
    </row>
    <row r="97" spans="1:8" s="13" customFormat="1">
      <c r="A97" s="11" t="s">
        <v>94</v>
      </c>
      <c r="B97" s="123"/>
      <c r="C97" s="123" t="s">
        <v>95</v>
      </c>
      <c r="D97" s="123"/>
      <c r="E97" s="123"/>
      <c r="F97" s="12">
        <f>F98+F103+F106</f>
        <v>1033.9000000000001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240</v>
      </c>
      <c r="B98" s="123"/>
      <c r="C98" s="123" t="s">
        <v>95</v>
      </c>
      <c r="D98" s="123" t="s">
        <v>96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292</v>
      </c>
      <c r="B99" s="123"/>
      <c r="C99" s="123" t="s">
        <v>95</v>
      </c>
      <c r="D99" s="123" t="s">
        <v>303</v>
      </c>
      <c r="E99" s="123"/>
      <c r="F99" s="12">
        <v>40</v>
      </c>
      <c r="G99" s="12">
        <v>100</v>
      </c>
      <c r="H99" s="12">
        <v>120</v>
      </c>
    </row>
    <row r="100" spans="1:8" s="13" customFormat="1" ht="66">
      <c r="A100" s="97" t="s">
        <v>260</v>
      </c>
      <c r="B100" s="41"/>
      <c r="C100" s="41" t="s">
        <v>95</v>
      </c>
      <c r="D100" s="41" t="s">
        <v>262</v>
      </c>
      <c r="E100" s="41"/>
      <c r="F100" s="53">
        <f>F101</f>
        <v>40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97</v>
      </c>
      <c r="B101" s="41"/>
      <c r="C101" s="41" t="s">
        <v>95</v>
      </c>
      <c r="D101" s="41" t="s">
        <v>261</v>
      </c>
      <c r="E101" s="41"/>
      <c r="F101" s="53">
        <f>F102</f>
        <v>40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21</v>
      </c>
      <c r="B102" s="16"/>
      <c r="C102" s="16" t="s">
        <v>95</v>
      </c>
      <c r="D102" s="16" t="s">
        <v>261</v>
      </c>
      <c r="E102" s="16" t="s">
        <v>22</v>
      </c>
      <c r="F102" s="17">
        <v>40</v>
      </c>
      <c r="G102" s="17">
        <v>100</v>
      </c>
      <c r="H102" s="17">
        <v>120</v>
      </c>
    </row>
    <row r="103" spans="1:8" ht="69.599999999999994" customHeight="1">
      <c r="A103" s="97" t="s">
        <v>97</v>
      </c>
      <c r="B103" s="16"/>
      <c r="C103" s="16" t="s">
        <v>95</v>
      </c>
      <c r="D103" s="16" t="s">
        <v>278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21</v>
      </c>
      <c r="B104" s="16"/>
      <c r="C104" s="16" t="s">
        <v>95</v>
      </c>
      <c r="D104" s="16" t="s">
        <v>278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277</v>
      </c>
      <c r="B105" s="16"/>
      <c r="C105" s="16" t="s">
        <v>95</v>
      </c>
      <c r="D105" s="16" t="s">
        <v>278</v>
      </c>
      <c r="E105" s="16" t="s">
        <v>22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295</v>
      </c>
      <c r="B106" s="16"/>
      <c r="C106" s="16" t="s">
        <v>95</v>
      </c>
      <c r="D106" s="16" t="s">
        <v>127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292</v>
      </c>
      <c r="B107" s="16"/>
      <c r="C107" s="16" t="s">
        <v>95</v>
      </c>
      <c r="D107" s="16" t="s">
        <v>304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290</v>
      </c>
      <c r="B108" s="16"/>
      <c r="C108" s="16" t="s">
        <v>95</v>
      </c>
      <c r="D108" s="16" t="s">
        <v>271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128</v>
      </c>
      <c r="B109" s="16"/>
      <c r="C109" s="16" t="s">
        <v>95</v>
      </c>
      <c r="D109" s="16" t="s">
        <v>259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71</v>
      </c>
      <c r="B110" s="16"/>
      <c r="C110" s="16" t="s">
        <v>95</v>
      </c>
      <c r="D110" s="16" t="s">
        <v>259</v>
      </c>
      <c r="E110" s="16" t="s">
        <v>22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99</v>
      </c>
      <c r="B111" s="123"/>
      <c r="C111" s="123" t="s">
        <v>100</v>
      </c>
      <c r="D111" s="123"/>
      <c r="E111" s="123"/>
      <c r="F111" s="12">
        <f>F112+F157</f>
        <v>1050.8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101</v>
      </c>
      <c r="B112" s="123"/>
      <c r="C112" s="123" t="s">
        <v>102</v>
      </c>
      <c r="D112" s="123"/>
      <c r="E112" s="123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239</v>
      </c>
      <c r="B113" s="123"/>
      <c r="C113" s="123" t="s">
        <v>102</v>
      </c>
      <c r="D113" s="123" t="s">
        <v>103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292</v>
      </c>
      <c r="B114" s="123"/>
      <c r="C114" s="123" t="s">
        <v>102</v>
      </c>
      <c r="D114" s="123" t="s">
        <v>305</v>
      </c>
      <c r="E114" s="123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254</v>
      </c>
      <c r="B115" s="123"/>
      <c r="C115" s="123" t="s">
        <v>102</v>
      </c>
      <c r="D115" s="123" t="s">
        <v>255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105</v>
      </c>
      <c r="B116" s="123"/>
      <c r="C116" s="16" t="s">
        <v>102</v>
      </c>
      <c r="D116" s="16" t="s">
        <v>256</v>
      </c>
      <c r="E116" s="123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21</v>
      </c>
      <c r="B117" s="16"/>
      <c r="C117" s="16" t="s">
        <v>102</v>
      </c>
      <c r="D117" s="16" t="s">
        <v>256</v>
      </c>
      <c r="E117" s="16" t="s">
        <v>22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104</v>
      </c>
      <c r="B118" s="16"/>
      <c r="C118" s="16" t="s">
        <v>102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102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270</v>
      </c>
      <c r="B120" s="16"/>
      <c r="C120" s="16" t="s">
        <v>102</v>
      </c>
      <c r="D120" s="16" t="s">
        <v>257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21</v>
      </c>
      <c r="B121" s="16"/>
      <c r="C121" s="16" t="s">
        <v>102</v>
      </c>
      <c r="D121" s="16" t="s">
        <v>257</v>
      </c>
      <c r="E121" s="16" t="s">
        <v>22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102</v>
      </c>
      <c r="D122" s="16" t="s">
        <v>230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269</v>
      </c>
      <c r="B123" s="16"/>
      <c r="C123" s="16" t="s">
        <v>102</v>
      </c>
      <c r="D123" s="16" t="s">
        <v>258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21</v>
      </c>
      <c r="B124" s="16"/>
      <c r="C124" s="16" t="s">
        <v>102</v>
      </c>
      <c r="D124" s="16" t="s">
        <v>258</v>
      </c>
      <c r="E124" s="16" t="s">
        <v>22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102</v>
      </c>
      <c r="D125" s="16" t="s">
        <v>106</v>
      </c>
      <c r="E125" s="16" t="s">
        <v>40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225</v>
      </c>
      <c r="B126" s="84"/>
      <c r="C126" s="81" t="s">
        <v>161</v>
      </c>
      <c r="D126" s="85" t="s">
        <v>107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236</v>
      </c>
      <c r="B127" s="84"/>
      <c r="C127" s="81" t="s">
        <v>161</v>
      </c>
      <c r="D127" s="87" t="s">
        <v>108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109</v>
      </c>
      <c r="B128" s="84"/>
      <c r="C128" s="84" t="s">
        <v>235</v>
      </c>
      <c r="D128" s="87" t="s">
        <v>110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21</v>
      </c>
      <c r="B129" s="84"/>
      <c r="C129" s="84" t="s">
        <v>235</v>
      </c>
      <c r="D129" s="87" t="s">
        <v>110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111</v>
      </c>
      <c r="B130" s="123"/>
      <c r="C130" s="123" t="s">
        <v>102</v>
      </c>
      <c r="D130" s="123" t="s">
        <v>112</v>
      </c>
      <c r="E130" s="123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113</v>
      </c>
      <c r="B131" s="123"/>
      <c r="C131" s="123" t="s">
        <v>102</v>
      </c>
      <c r="D131" s="123" t="s">
        <v>114</v>
      </c>
      <c r="E131" s="123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105</v>
      </c>
      <c r="B132" s="16"/>
      <c r="C132" s="16" t="s">
        <v>102</v>
      </c>
      <c r="D132" s="16" t="s">
        <v>115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71</v>
      </c>
      <c r="B133" s="32"/>
      <c r="C133" s="32" t="s">
        <v>102</v>
      </c>
      <c r="D133" s="32" t="s">
        <v>115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116</v>
      </c>
      <c r="B134" s="32"/>
      <c r="C134" s="123" t="s">
        <v>102</v>
      </c>
      <c r="D134" s="33" t="s">
        <v>117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113</v>
      </c>
      <c r="B135" s="32"/>
      <c r="C135" s="123" t="s">
        <v>102</v>
      </c>
      <c r="D135" s="9" t="s">
        <v>118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119</v>
      </c>
      <c r="B136" s="32"/>
      <c r="C136" s="16" t="s">
        <v>102</v>
      </c>
      <c r="D136" s="9" t="s">
        <v>120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71</v>
      </c>
      <c r="B137" s="32"/>
      <c r="C137" s="32" t="s">
        <v>102</v>
      </c>
      <c r="D137" s="9" t="s">
        <v>120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121</v>
      </c>
      <c r="B138" s="32"/>
      <c r="C138" s="123" t="s">
        <v>102</v>
      </c>
      <c r="D138" s="33" t="s">
        <v>122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102</v>
      </c>
      <c r="D139" s="9" t="s">
        <v>123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109</v>
      </c>
      <c r="B140" s="32"/>
      <c r="C140" s="16" t="s">
        <v>102</v>
      </c>
      <c r="D140" s="9" t="s">
        <v>124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125</v>
      </c>
      <c r="B141" s="32"/>
      <c r="C141" s="32" t="s">
        <v>102</v>
      </c>
      <c r="D141" s="9" t="s">
        <v>124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126</v>
      </c>
      <c r="B142" s="123"/>
      <c r="C142" s="123" t="s">
        <v>102</v>
      </c>
      <c r="D142" s="123" t="s">
        <v>127</v>
      </c>
      <c r="E142" s="123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224</v>
      </c>
      <c r="B143" s="123"/>
      <c r="C143" s="123" t="s">
        <v>102</v>
      </c>
      <c r="D143" s="123" t="s">
        <v>173</v>
      </c>
      <c r="E143" s="123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128</v>
      </c>
      <c r="B144" s="123"/>
      <c r="C144" s="123" t="s">
        <v>102</v>
      </c>
      <c r="D144" s="123" t="s">
        <v>174</v>
      </c>
      <c r="E144" s="123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21</v>
      </c>
      <c r="B145" s="16"/>
      <c r="C145" s="16" t="s">
        <v>102</v>
      </c>
      <c r="D145" s="123" t="s">
        <v>174</v>
      </c>
      <c r="E145" s="16" t="s">
        <v>22</v>
      </c>
      <c r="F145" s="79"/>
      <c r="G145" s="17">
        <v>0</v>
      </c>
      <c r="H145" s="17">
        <f>G145+G145*0.05</f>
        <v>0</v>
      </c>
    </row>
    <row r="146" spans="1:8" ht="26.4">
      <c r="A146" s="11" t="s">
        <v>74</v>
      </c>
      <c r="B146" s="16"/>
      <c r="C146" s="16" t="s">
        <v>102</v>
      </c>
      <c r="D146" s="16" t="s">
        <v>233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232</v>
      </c>
      <c r="B147" s="16"/>
      <c r="C147" s="16" t="s">
        <v>102</v>
      </c>
      <c r="D147" s="16" t="s">
        <v>58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21</v>
      </c>
      <c r="B148" s="16"/>
      <c r="C148" s="16" t="s">
        <v>102</v>
      </c>
      <c r="D148" s="16" t="s">
        <v>58</v>
      </c>
      <c r="E148" s="16" t="s">
        <v>22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273</v>
      </c>
      <c r="B149" s="16"/>
      <c r="C149" s="16" t="s">
        <v>102</v>
      </c>
      <c r="D149" s="41" t="s">
        <v>274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21</v>
      </c>
      <c r="B150" s="16"/>
      <c r="C150" s="16" t="s">
        <v>102</v>
      </c>
      <c r="D150" s="41" t="s">
        <v>274</v>
      </c>
      <c r="E150" s="41" t="s">
        <v>22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102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21</v>
      </c>
      <c r="B152" s="16"/>
      <c r="C152" s="16" t="s">
        <v>102</v>
      </c>
      <c r="D152" s="41" t="s">
        <v>284</v>
      </c>
      <c r="E152" s="41" t="s">
        <v>22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129</v>
      </c>
      <c r="B157" s="123"/>
      <c r="C157" s="123" t="s">
        <v>130</v>
      </c>
      <c r="D157" s="123"/>
      <c r="E157" s="123"/>
      <c r="F157" s="12">
        <f>F158+F162</f>
        <v>349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131</v>
      </c>
      <c r="B158" s="123"/>
      <c r="C158" s="123" t="s">
        <v>130</v>
      </c>
      <c r="D158" s="123" t="s">
        <v>107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132</v>
      </c>
      <c r="B159" s="123"/>
      <c r="C159" s="123" t="s">
        <v>130</v>
      </c>
      <c r="D159" s="123" t="s">
        <v>108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133</v>
      </c>
      <c r="B160" s="16"/>
      <c r="C160" s="16" t="s">
        <v>130</v>
      </c>
      <c r="D160" s="16" t="s">
        <v>134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21</v>
      </c>
      <c r="B161" s="16"/>
      <c r="C161" s="16" t="s">
        <v>130</v>
      </c>
      <c r="D161" s="16" t="s">
        <v>134</v>
      </c>
      <c r="E161" s="16" t="s">
        <v>22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74</v>
      </c>
      <c r="B162" s="123"/>
      <c r="C162" s="123" t="s">
        <v>130</v>
      </c>
      <c r="D162" s="123" t="s">
        <v>50</v>
      </c>
      <c r="E162" s="123"/>
      <c r="F162" s="12">
        <f t="shared" ref="F162:H165" si="18">F163</f>
        <v>349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18</v>
      </c>
      <c r="B163" s="41"/>
      <c r="C163" s="41" t="s">
        <v>130</v>
      </c>
      <c r="D163" s="41" t="s">
        <v>75</v>
      </c>
      <c r="E163" s="41"/>
      <c r="F163" s="53">
        <f t="shared" si="18"/>
        <v>349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18</v>
      </c>
      <c r="B164" s="41"/>
      <c r="C164" s="41" t="s">
        <v>130</v>
      </c>
      <c r="D164" s="41" t="s">
        <v>76</v>
      </c>
      <c r="E164" s="41"/>
      <c r="F164" s="53">
        <f t="shared" si="18"/>
        <v>349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135</v>
      </c>
      <c r="B165" s="16"/>
      <c r="C165" s="16" t="s">
        <v>130</v>
      </c>
      <c r="D165" s="16" t="s">
        <v>136</v>
      </c>
      <c r="E165" s="16"/>
      <c r="F165" s="17">
        <f t="shared" si="18"/>
        <v>349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21</v>
      </c>
      <c r="B166" s="16"/>
      <c r="C166" s="16" t="s">
        <v>130</v>
      </c>
      <c r="D166" s="16" t="s">
        <v>136</v>
      </c>
      <c r="E166" s="16" t="s">
        <v>22</v>
      </c>
      <c r="F166" s="17">
        <v>349</v>
      </c>
      <c r="G166" s="17">
        <v>150</v>
      </c>
      <c r="H166" s="17">
        <v>359.3</v>
      </c>
    </row>
    <row r="167" spans="1:8" s="13" customFormat="1" ht="26.4">
      <c r="A167" s="11" t="s">
        <v>137</v>
      </c>
      <c r="B167" s="123"/>
      <c r="C167" s="123" t="s">
        <v>138</v>
      </c>
      <c r="D167" s="123"/>
      <c r="E167" s="123"/>
      <c r="F167" s="12">
        <f>F168+F182+F197</f>
        <v>23221</v>
      </c>
      <c r="G167" s="12">
        <f>G168+G182+G197</f>
        <v>1916.6000000000001</v>
      </c>
      <c r="H167" s="12">
        <f>H168+H182+H197</f>
        <v>1788.4</v>
      </c>
    </row>
    <row r="168" spans="1:8" s="13" customFormat="1" ht="12.6" customHeight="1">
      <c r="A168" s="11" t="s">
        <v>139</v>
      </c>
      <c r="B168" s="123"/>
      <c r="C168" s="123" t="s">
        <v>140</v>
      </c>
      <c r="D168" s="123"/>
      <c r="E168" s="123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141</v>
      </c>
      <c r="B169" s="16"/>
      <c r="C169" s="16" t="s">
        <v>140</v>
      </c>
      <c r="D169" s="16" t="s">
        <v>142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143</v>
      </c>
      <c r="B170" s="16"/>
      <c r="C170" s="16" t="s">
        <v>140</v>
      </c>
      <c r="D170" s="16" t="s">
        <v>144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145</v>
      </c>
      <c r="B171" s="16"/>
      <c r="C171" s="16" t="s">
        <v>140</v>
      </c>
      <c r="D171" s="16" t="s">
        <v>146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147</v>
      </c>
      <c r="B172" s="41"/>
      <c r="C172" s="41" t="s">
        <v>140</v>
      </c>
      <c r="D172" s="41" t="s">
        <v>146</v>
      </c>
      <c r="E172" s="41" t="s">
        <v>148</v>
      </c>
      <c r="F172" s="53"/>
      <c r="G172" s="53">
        <v>0</v>
      </c>
      <c r="H172" s="53">
        <v>0</v>
      </c>
    </row>
    <row r="173" spans="1:8" ht="36.6" hidden="1" customHeight="1">
      <c r="A173" s="40" t="s">
        <v>145</v>
      </c>
      <c r="B173" s="16"/>
      <c r="C173" s="16" t="s">
        <v>140</v>
      </c>
      <c r="D173" s="16" t="s">
        <v>149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147</v>
      </c>
      <c r="B174" s="41"/>
      <c r="C174" s="41" t="s">
        <v>140</v>
      </c>
      <c r="D174" s="41" t="s">
        <v>149</v>
      </c>
      <c r="E174" s="41" t="s">
        <v>148</v>
      </c>
      <c r="F174" s="53"/>
      <c r="G174" s="53">
        <v>0</v>
      </c>
      <c r="H174" s="17">
        <v>0</v>
      </c>
    </row>
    <row r="175" spans="1:8" ht="36" hidden="1" customHeight="1">
      <c r="A175" s="40" t="s">
        <v>145</v>
      </c>
      <c r="B175" s="16"/>
      <c r="C175" s="16" t="s">
        <v>140</v>
      </c>
      <c r="D175" s="46" t="s">
        <v>150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147</v>
      </c>
      <c r="B176" s="16"/>
      <c r="C176" s="16" t="s">
        <v>140</v>
      </c>
      <c r="D176" s="46" t="s">
        <v>150</v>
      </c>
      <c r="E176" s="16" t="s">
        <v>148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74</v>
      </c>
      <c r="B177" s="123"/>
      <c r="C177" s="123" t="s">
        <v>140</v>
      </c>
      <c r="D177" s="123" t="s">
        <v>50</v>
      </c>
      <c r="E177" s="123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18</v>
      </c>
      <c r="B178" s="41"/>
      <c r="C178" s="41" t="s">
        <v>140</v>
      </c>
      <c r="D178" s="41" t="s">
        <v>75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18</v>
      </c>
      <c r="B179" s="41"/>
      <c r="C179" s="41" t="s">
        <v>140</v>
      </c>
      <c r="D179" s="41" t="s">
        <v>76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151</v>
      </c>
      <c r="B180" s="16"/>
      <c r="C180" s="16" t="s">
        <v>140</v>
      </c>
      <c r="D180" s="16" t="s">
        <v>152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21</v>
      </c>
      <c r="B181" s="16"/>
      <c r="C181" s="16" t="s">
        <v>140</v>
      </c>
      <c r="D181" s="16" t="s">
        <v>152</v>
      </c>
      <c r="E181" s="16" t="s">
        <v>22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153</v>
      </c>
      <c r="B182" s="123"/>
      <c r="C182" s="123" t="s">
        <v>154</v>
      </c>
      <c r="D182" s="123"/>
      <c r="E182" s="123"/>
      <c r="F182" s="12">
        <f>F188+F183</f>
        <v>7718.4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312</v>
      </c>
      <c r="B183" s="123"/>
      <c r="C183" s="41" t="s">
        <v>154</v>
      </c>
      <c r="D183" s="41" t="s">
        <v>306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90" t="s">
        <v>292</v>
      </c>
      <c r="B184" s="109"/>
      <c r="C184" s="41" t="s">
        <v>154</v>
      </c>
      <c r="D184" s="41" t="s">
        <v>307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281</v>
      </c>
      <c r="B185" s="109"/>
      <c r="C185" s="41" t="s">
        <v>154</v>
      </c>
      <c r="D185" s="41" t="s">
        <v>318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280</v>
      </c>
      <c r="B186" s="109"/>
      <c r="C186" s="41" t="s">
        <v>154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21</v>
      </c>
      <c r="B187" s="123"/>
      <c r="C187" s="41" t="s">
        <v>154</v>
      </c>
      <c r="D187" s="41" t="s">
        <v>282</v>
      </c>
      <c r="E187" s="41" t="s">
        <v>22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18</v>
      </c>
      <c r="B188" s="123"/>
      <c r="C188" s="123" t="s">
        <v>154</v>
      </c>
      <c r="D188" s="123" t="s">
        <v>155</v>
      </c>
      <c r="E188" s="123"/>
      <c r="F188" s="12">
        <f>F189+F191+F193+F195</f>
        <v>6098.4</v>
      </c>
      <c r="G188" s="12">
        <f>G189+G191+G193</f>
        <v>400</v>
      </c>
      <c r="H188" s="12">
        <f>H189+H191+H193</f>
        <v>450</v>
      </c>
    </row>
    <row r="189" spans="1:8">
      <c r="A189" s="15" t="s">
        <v>156</v>
      </c>
      <c r="B189" s="16"/>
      <c r="C189" s="16" t="s">
        <v>154</v>
      </c>
      <c r="D189" s="16" t="s">
        <v>157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58.2" customHeight="1">
      <c r="A190" s="49" t="s">
        <v>21</v>
      </c>
      <c r="B190" s="16"/>
      <c r="C190" s="16" t="s">
        <v>154</v>
      </c>
      <c r="D190" s="16" t="s">
        <v>157</v>
      </c>
      <c r="E190" s="16" t="s">
        <v>22</v>
      </c>
      <c r="F190" s="17">
        <v>98.9</v>
      </c>
      <c r="G190" s="17">
        <v>400</v>
      </c>
      <c r="H190" s="17">
        <v>450</v>
      </c>
    </row>
    <row r="191" spans="1:8" ht="55.8" customHeight="1">
      <c r="A191" s="15" t="s">
        <v>322</v>
      </c>
      <c r="B191" s="16"/>
      <c r="C191" s="16" t="s">
        <v>154</v>
      </c>
      <c r="D191" s="16" t="s">
        <v>327</v>
      </c>
      <c r="E191" s="16"/>
      <c r="F191" s="17">
        <f>F192</f>
        <v>5999.5</v>
      </c>
      <c r="G191" s="99">
        <f>G192</f>
        <v>0</v>
      </c>
      <c r="H191" s="17">
        <f>H192</f>
        <v>0</v>
      </c>
    </row>
    <row r="192" spans="1:8" ht="48" customHeight="1">
      <c r="A192" s="30" t="s">
        <v>71</v>
      </c>
      <c r="B192" s="16"/>
      <c r="C192" s="16" t="s">
        <v>154</v>
      </c>
      <c r="D192" s="16" t="s">
        <v>327</v>
      </c>
      <c r="E192" s="16" t="s">
        <v>22</v>
      </c>
      <c r="F192" s="112">
        <v>5999.5</v>
      </c>
      <c r="G192" s="101">
        <v>0</v>
      </c>
      <c r="H192" s="124">
        <f>G192+G192*0.05</f>
        <v>0</v>
      </c>
    </row>
    <row r="193" spans="1:8" ht="25.2" hidden="1" customHeight="1">
      <c r="A193" s="19" t="s">
        <v>158</v>
      </c>
      <c r="B193" s="16"/>
      <c r="C193" s="16" t="s">
        <v>154</v>
      </c>
      <c r="D193" s="44" t="s">
        <v>159</v>
      </c>
      <c r="E193" s="45"/>
      <c r="F193" s="17">
        <f>F194</f>
        <v>0</v>
      </c>
      <c r="G193" s="100">
        <f>G194</f>
        <v>0</v>
      </c>
      <c r="H193" s="17">
        <f>H194</f>
        <v>0</v>
      </c>
    </row>
    <row r="194" spans="1:8" ht="27" hidden="1" customHeight="1">
      <c r="A194" s="49" t="s">
        <v>21</v>
      </c>
      <c r="B194" s="16"/>
      <c r="C194" s="16" t="s">
        <v>154</v>
      </c>
      <c r="D194" s="44" t="s">
        <v>159</v>
      </c>
      <c r="E194" s="45" t="s">
        <v>22</v>
      </c>
      <c r="F194" s="17"/>
      <c r="G194" s="17"/>
      <c r="H194" s="17"/>
    </row>
    <row r="195" spans="1:8" ht="41.4" hidden="1" customHeight="1">
      <c r="A195" s="49" t="s">
        <v>221</v>
      </c>
      <c r="B195" s="16"/>
      <c r="C195" s="16" t="s">
        <v>154</v>
      </c>
      <c r="D195" s="54" t="s">
        <v>159</v>
      </c>
      <c r="E195" s="55"/>
      <c r="F195" s="17"/>
      <c r="G195" s="17">
        <v>0</v>
      </c>
      <c r="H195" s="17">
        <v>0</v>
      </c>
    </row>
    <row r="196" spans="1:8" ht="34.799999999999997" hidden="1" customHeight="1">
      <c r="A196" s="49" t="s">
        <v>21</v>
      </c>
      <c r="B196" s="16"/>
      <c r="C196" s="16" t="s">
        <v>154</v>
      </c>
      <c r="D196" s="54" t="s">
        <v>159</v>
      </c>
      <c r="E196" s="55" t="s">
        <v>22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160</v>
      </c>
      <c r="B197" s="123"/>
      <c r="C197" s="41" t="s">
        <v>161</v>
      </c>
      <c r="D197" s="57"/>
      <c r="E197" s="58"/>
      <c r="F197" s="12">
        <f>F198+F204+F213+F222+F228+F234+F238</f>
        <v>14902.599999999999</v>
      </c>
      <c r="G197" s="12">
        <f>G198+G204+G213+G222+G228+G234+G238</f>
        <v>1066.6000000000001</v>
      </c>
      <c r="H197" s="12">
        <v>838.4</v>
      </c>
    </row>
    <row r="198" spans="1:8" s="13" customFormat="1" ht="109.2" customHeight="1">
      <c r="A198" s="59" t="s">
        <v>294</v>
      </c>
      <c r="B198" s="117"/>
      <c r="C198" s="61" t="s">
        <v>161</v>
      </c>
      <c r="D198" s="62" t="s">
        <v>107</v>
      </c>
      <c r="E198" s="63"/>
      <c r="F198" s="64">
        <v>1181.2</v>
      </c>
      <c r="G198" s="65">
        <v>64.5</v>
      </c>
      <c r="H198" s="65">
        <v>67.7</v>
      </c>
    </row>
    <row r="199" spans="1:8" s="13" customFormat="1" ht="23.4" customHeight="1">
      <c r="A199" s="118" t="s">
        <v>292</v>
      </c>
      <c r="B199" s="119"/>
      <c r="C199" s="61" t="s">
        <v>161</v>
      </c>
      <c r="D199" s="62" t="s">
        <v>308</v>
      </c>
      <c r="E199" s="63"/>
      <c r="F199" s="64">
        <v>1180.2</v>
      </c>
      <c r="G199" s="65">
        <v>64.5</v>
      </c>
      <c r="H199" s="65">
        <v>67.7</v>
      </c>
    </row>
    <row r="200" spans="1:8" s="13" customFormat="1" ht="45.6" customHeight="1">
      <c r="A200" s="94" t="s">
        <v>291</v>
      </c>
      <c r="B200" s="66"/>
      <c r="C200" s="61" t="s">
        <v>161</v>
      </c>
      <c r="D200" s="62" t="s">
        <v>252</v>
      </c>
      <c r="E200" s="63"/>
      <c r="F200" s="64">
        <f t="shared" ref="F200:H201" si="20">F201</f>
        <v>1181.2</v>
      </c>
      <c r="G200" s="65">
        <f t="shared" si="20"/>
        <v>64.5</v>
      </c>
      <c r="H200" s="65">
        <f t="shared" si="20"/>
        <v>67.724999999999994</v>
      </c>
    </row>
    <row r="201" spans="1:8" s="13" customFormat="1" ht="94.2" customHeight="1">
      <c r="A201" s="72" t="s">
        <v>109</v>
      </c>
      <c r="B201" s="60"/>
      <c r="C201" s="61" t="s">
        <v>161</v>
      </c>
      <c r="D201" s="62" t="s">
        <v>253</v>
      </c>
      <c r="E201" s="63"/>
      <c r="F201" s="64">
        <f t="shared" si="20"/>
        <v>1181.2</v>
      </c>
      <c r="G201" s="65">
        <f t="shared" si="20"/>
        <v>64.5</v>
      </c>
      <c r="H201" s="65">
        <f t="shared" si="20"/>
        <v>67.724999999999994</v>
      </c>
    </row>
    <row r="202" spans="1:8" s="13" customFormat="1" ht="29.4" customHeight="1">
      <c r="A202" s="73" t="s">
        <v>21</v>
      </c>
      <c r="B202" s="60"/>
      <c r="C202" s="46" t="s">
        <v>161</v>
      </c>
      <c r="D202" s="67" t="s">
        <v>253</v>
      </c>
      <c r="E202" s="68" t="s">
        <v>22</v>
      </c>
      <c r="F202" s="65">
        <v>1181.2</v>
      </c>
      <c r="G202" s="65">
        <v>64.5</v>
      </c>
      <c r="H202" s="65">
        <f>G202+G202*0.05</f>
        <v>67.724999999999994</v>
      </c>
    </row>
    <row r="203" spans="1:8" s="13" customFormat="1" ht="28.2" customHeight="1">
      <c r="A203" s="91" t="s">
        <v>160</v>
      </c>
      <c r="B203" s="41"/>
      <c r="C203" s="46" t="s">
        <v>161</v>
      </c>
      <c r="D203" s="93" t="s">
        <v>253</v>
      </c>
      <c r="E203" s="92" t="s">
        <v>22</v>
      </c>
      <c r="F203" s="53">
        <v>1181.2</v>
      </c>
      <c r="G203" s="53">
        <v>64.5</v>
      </c>
      <c r="H203" s="53">
        <v>67.7</v>
      </c>
    </row>
    <row r="204" spans="1:8" ht="66">
      <c r="A204" s="70" t="s">
        <v>238</v>
      </c>
      <c r="B204" s="123"/>
      <c r="C204" s="123" t="s">
        <v>161</v>
      </c>
      <c r="D204" s="71" t="s">
        <v>162</v>
      </c>
      <c r="E204" s="69"/>
      <c r="F204" s="12">
        <f>F206</f>
        <v>1426.8</v>
      </c>
      <c r="G204" s="12">
        <f>G206</f>
        <v>905.2</v>
      </c>
      <c r="H204" s="12">
        <f>H206</f>
        <v>521.79999999999995</v>
      </c>
    </row>
    <row r="205" spans="1:8" ht="26.4">
      <c r="A205" s="118" t="s">
        <v>292</v>
      </c>
      <c r="B205" s="123"/>
      <c r="C205" s="123" t="s">
        <v>161</v>
      </c>
      <c r="D205" s="123" t="s">
        <v>320</v>
      </c>
      <c r="E205" s="109"/>
      <c r="F205" s="12">
        <f>F206</f>
        <v>1426.8</v>
      </c>
      <c r="G205" s="12">
        <f>G206</f>
        <v>905.2</v>
      </c>
      <c r="H205" s="12">
        <f>H206+H208</f>
        <v>521.79999999999995</v>
      </c>
    </row>
    <row r="206" spans="1:8" s="13" customFormat="1" ht="49.8" customHeight="1">
      <c r="A206" s="15" t="s">
        <v>248</v>
      </c>
      <c r="B206" s="123"/>
      <c r="C206" s="123" t="s">
        <v>161</v>
      </c>
      <c r="D206" s="123" t="s">
        <v>249</v>
      </c>
      <c r="E206" s="123"/>
      <c r="F206" s="12">
        <f>F207+F209</f>
        <v>1426.8</v>
      </c>
      <c r="G206" s="12">
        <f>G207+G209</f>
        <v>905.2</v>
      </c>
      <c r="H206" s="12">
        <f>H207+H209</f>
        <v>521.79999999999995</v>
      </c>
    </row>
    <row r="207" spans="1:8" s="13" customFormat="1" ht="41.4" customHeight="1">
      <c r="A207" s="15" t="s">
        <v>163</v>
      </c>
      <c r="B207" s="125"/>
      <c r="C207" s="16" t="s">
        <v>161</v>
      </c>
      <c r="D207" s="16" t="s">
        <v>328</v>
      </c>
      <c r="E207" s="125"/>
      <c r="F207" s="17">
        <f>F208</f>
        <v>533.29999999999995</v>
      </c>
      <c r="G207" s="17">
        <f>G208</f>
        <v>0</v>
      </c>
      <c r="H207" s="17">
        <f>H208</f>
        <v>0</v>
      </c>
    </row>
    <row r="208" spans="1:8" ht="36" customHeight="1">
      <c r="A208" s="18" t="s">
        <v>21</v>
      </c>
      <c r="B208" s="16"/>
      <c r="C208" s="16" t="s">
        <v>161</v>
      </c>
      <c r="D208" s="16" t="s">
        <v>328</v>
      </c>
      <c r="E208" s="16" t="s">
        <v>22</v>
      </c>
      <c r="F208" s="17">
        <v>533.29999999999995</v>
      </c>
      <c r="G208" s="21">
        <v>0</v>
      </c>
      <c r="H208" s="21">
        <f>G208+G208*0.05</f>
        <v>0</v>
      </c>
    </row>
    <row r="209" spans="1:8" ht="30" customHeight="1">
      <c r="A209" s="15" t="s">
        <v>165</v>
      </c>
      <c r="B209" s="16"/>
      <c r="C209" s="16" t="s">
        <v>161</v>
      </c>
      <c r="D209" s="16" t="s">
        <v>250</v>
      </c>
      <c r="E209" s="16"/>
      <c r="F209" s="17">
        <f>F210</f>
        <v>893.5</v>
      </c>
      <c r="G209" s="17">
        <f>G210</f>
        <v>905.2</v>
      </c>
      <c r="H209" s="17">
        <f>H210</f>
        <v>521.79999999999995</v>
      </c>
    </row>
    <row r="210" spans="1:8" ht="55.8" customHeight="1">
      <c r="A210" s="18" t="s">
        <v>21</v>
      </c>
      <c r="B210" s="16"/>
      <c r="C210" s="16" t="s">
        <v>161</v>
      </c>
      <c r="D210" s="16" t="s">
        <v>250</v>
      </c>
      <c r="E210" s="16" t="s">
        <v>22</v>
      </c>
      <c r="F210" s="17">
        <v>893.5</v>
      </c>
      <c r="G210" s="17">
        <v>905.2</v>
      </c>
      <c r="H210" s="17">
        <v>521.79999999999995</v>
      </c>
    </row>
    <row r="211" spans="1:8" ht="56.4" hidden="1" customHeight="1">
      <c r="A211" s="18"/>
      <c r="B211" s="16"/>
      <c r="C211" s="16"/>
      <c r="D211" s="16"/>
      <c r="E211" s="16"/>
      <c r="F211" s="17"/>
      <c r="G211" s="17">
        <v>0</v>
      </c>
      <c r="H211" s="17">
        <v>0</v>
      </c>
    </row>
    <row r="212" spans="1:8" ht="56.4" hidden="1" customHeight="1">
      <c r="A212" s="18"/>
      <c r="B212" s="16"/>
      <c r="C212" s="16"/>
      <c r="D212" s="16"/>
      <c r="E212" s="16"/>
      <c r="F212" s="17"/>
      <c r="G212" s="17">
        <v>0</v>
      </c>
      <c r="H212" s="17">
        <v>0</v>
      </c>
    </row>
    <row r="213" spans="1:8" ht="64.2" customHeight="1">
      <c r="A213" s="11" t="s">
        <v>297</v>
      </c>
      <c r="B213" s="123"/>
      <c r="C213" s="123" t="s">
        <v>161</v>
      </c>
      <c r="D213" s="123" t="s">
        <v>166</v>
      </c>
      <c r="E213" s="123"/>
      <c r="F213" s="12">
        <f>F217</f>
        <v>8853.2999999999993</v>
      </c>
      <c r="G213" s="12">
        <f>G214+G217</f>
        <v>0</v>
      </c>
      <c r="H213" s="12">
        <f>H214+H217</f>
        <v>0</v>
      </c>
    </row>
    <row r="214" spans="1:8" s="13" customFormat="1" ht="38.4" customHeight="1">
      <c r="A214" s="31" t="s">
        <v>292</v>
      </c>
      <c r="B214" s="123"/>
      <c r="C214" s="123" t="s">
        <v>161</v>
      </c>
      <c r="D214" s="123" t="s">
        <v>298</v>
      </c>
      <c r="E214" s="123"/>
      <c r="F214" s="12">
        <v>8853.2999999999993</v>
      </c>
      <c r="G214" s="12">
        <f t="shared" ref="F214:H215" si="21">G215</f>
        <v>0</v>
      </c>
      <c r="H214" s="12">
        <f t="shared" si="21"/>
        <v>0</v>
      </c>
    </row>
    <row r="215" spans="1:8" ht="31.2" hidden="1" customHeight="1">
      <c r="A215" s="34" t="s">
        <v>293</v>
      </c>
      <c r="B215" s="16"/>
      <c r="C215" s="16"/>
      <c r="D215" s="9"/>
      <c r="E215" s="16"/>
      <c r="F215" s="17">
        <f t="shared" si="21"/>
        <v>0</v>
      </c>
      <c r="G215" s="17">
        <f t="shared" si="21"/>
        <v>0</v>
      </c>
      <c r="H215" s="17">
        <f t="shared" si="21"/>
        <v>0</v>
      </c>
    </row>
    <row r="216" spans="1:8" ht="43.2" hidden="1" customHeight="1">
      <c r="A216" s="30"/>
      <c r="B216" s="16"/>
      <c r="C216" s="16"/>
      <c r="D216" s="9"/>
      <c r="E216" s="16"/>
      <c r="F216" s="17"/>
      <c r="G216" s="21">
        <f>F216+F216*0.05</f>
        <v>0</v>
      </c>
      <c r="H216" s="21">
        <f>G216+G216*0.05</f>
        <v>0</v>
      </c>
    </row>
    <row r="217" spans="1:8" ht="34.200000000000003" customHeight="1">
      <c r="A217" s="34" t="s">
        <v>251</v>
      </c>
      <c r="B217" s="123"/>
      <c r="C217" s="123" t="s">
        <v>161</v>
      </c>
      <c r="D217" s="16" t="s">
        <v>299</v>
      </c>
      <c r="E217" s="123"/>
      <c r="F217" s="12">
        <f>F218+F220</f>
        <v>8853.2999999999993</v>
      </c>
      <c r="G217" s="12">
        <f>G218+G220</f>
        <v>0</v>
      </c>
      <c r="H217" s="12">
        <f>H218+H220</f>
        <v>0</v>
      </c>
    </row>
    <row r="218" spans="1:8" ht="39.6">
      <c r="A218" s="30" t="s">
        <v>311</v>
      </c>
      <c r="B218" s="16"/>
      <c r="C218" s="16" t="s">
        <v>161</v>
      </c>
      <c r="D218" s="16" t="s">
        <v>300</v>
      </c>
      <c r="E218" s="16"/>
      <c r="F218" s="17">
        <f>F219</f>
        <v>8853.2999999999993</v>
      </c>
      <c r="G218" s="17">
        <f>G219</f>
        <v>0</v>
      </c>
      <c r="H218" s="17">
        <f>H219</f>
        <v>0</v>
      </c>
    </row>
    <row r="219" spans="1:8" ht="77.400000000000006" customHeight="1">
      <c r="A219" s="18" t="s">
        <v>21</v>
      </c>
      <c r="B219" s="16"/>
      <c r="C219" s="16" t="s">
        <v>161</v>
      </c>
      <c r="D219" s="16" t="s">
        <v>300</v>
      </c>
      <c r="E219" s="16" t="s">
        <v>22</v>
      </c>
      <c r="F219" s="17">
        <v>8853.2999999999993</v>
      </c>
      <c r="G219" s="17">
        <v>0</v>
      </c>
      <c r="H219" s="17">
        <v>0</v>
      </c>
    </row>
    <row r="220" spans="1:8" ht="0.6" customHeight="1">
      <c r="A220" s="30" t="s">
        <v>167</v>
      </c>
      <c r="B220" s="9"/>
      <c r="C220" s="16" t="s">
        <v>161</v>
      </c>
      <c r="D220" s="9" t="s">
        <v>168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8.4" hidden="1" customHeight="1">
      <c r="A221" s="35" t="s">
        <v>164</v>
      </c>
      <c r="B221" s="9"/>
      <c r="C221" s="16" t="s">
        <v>161</v>
      </c>
      <c r="D221" s="9" t="s">
        <v>169</v>
      </c>
      <c r="E221" s="16" t="s">
        <v>40</v>
      </c>
      <c r="F221" s="17"/>
      <c r="G221" s="21">
        <f>F221+F221*0.05</f>
        <v>0</v>
      </c>
      <c r="H221" s="21">
        <f>G221+G221*0.05</f>
        <v>0</v>
      </c>
    </row>
    <row r="222" spans="1:8" ht="45" hidden="1" customHeight="1">
      <c r="A222" s="31"/>
      <c r="B222" s="123"/>
      <c r="C222" s="123"/>
      <c r="D222" s="123"/>
      <c r="E222" s="123"/>
      <c r="F222" s="12">
        <f>F223</f>
        <v>0</v>
      </c>
      <c r="G222" s="12">
        <f>G223</f>
        <v>0</v>
      </c>
      <c r="H222" s="12">
        <f>H223</f>
        <v>0</v>
      </c>
    </row>
    <row r="223" spans="1:8" ht="51.6" hidden="1" customHeight="1">
      <c r="A223" s="15"/>
      <c r="B223" s="16"/>
      <c r="C223" s="16"/>
      <c r="D223" s="9"/>
      <c r="E223" s="16"/>
      <c r="F223" s="17">
        <f>F224+F226</f>
        <v>0</v>
      </c>
      <c r="G223" s="17">
        <f>G224+G226</f>
        <v>0</v>
      </c>
      <c r="H223" s="17">
        <f>H224+H226</f>
        <v>0</v>
      </c>
    </row>
    <row r="224" spans="1:8" ht="57.6" hidden="1" customHeight="1">
      <c r="A224" s="30"/>
      <c r="B224" s="16"/>
      <c r="C224" s="16"/>
      <c r="D224" s="9"/>
      <c r="E224" s="16"/>
      <c r="F224" s="17">
        <f>F225</f>
        <v>0</v>
      </c>
      <c r="G224" s="17">
        <f>G225</f>
        <v>0</v>
      </c>
      <c r="H224" s="17">
        <f>H225</f>
        <v>0</v>
      </c>
    </row>
    <row r="225" spans="1:8" ht="0.6" hidden="1" customHeight="1">
      <c r="A225" s="30"/>
      <c r="B225" s="16"/>
      <c r="C225" s="16"/>
      <c r="D225" s="9"/>
      <c r="E225" s="16" t="s">
        <v>40</v>
      </c>
      <c r="F225" s="17"/>
      <c r="G225" s="21">
        <f>F225+F225*0.05</f>
        <v>0</v>
      </c>
      <c r="H225" s="21">
        <f>G225+G225*0.05</f>
        <v>0</v>
      </c>
    </row>
    <row r="226" spans="1:8" ht="45" hidden="1" customHeight="1">
      <c r="A226" s="15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61.2" hidden="1" customHeight="1">
      <c r="A227" s="35"/>
      <c r="B227" s="16"/>
      <c r="C227" s="16"/>
      <c r="D227" s="9"/>
      <c r="E227" s="16" t="s">
        <v>40</v>
      </c>
      <c r="F227" s="17"/>
      <c r="G227" s="21">
        <f>F227+F227*0.05</f>
        <v>0</v>
      </c>
      <c r="H227" s="21">
        <f>G227+G227*0.05</f>
        <v>0</v>
      </c>
    </row>
    <row r="228" spans="1:8" ht="56.4" hidden="1" customHeight="1">
      <c r="A228" s="31" t="s">
        <v>121</v>
      </c>
      <c r="B228" s="16"/>
      <c r="C228" s="123" t="s">
        <v>161</v>
      </c>
      <c r="D228" s="123" t="s">
        <v>122</v>
      </c>
      <c r="E228" s="16"/>
      <c r="F228" s="12">
        <f>F229</f>
        <v>0</v>
      </c>
      <c r="G228" s="12">
        <f>G229</f>
        <v>0</v>
      </c>
      <c r="H228" s="12">
        <f>H229</f>
        <v>0</v>
      </c>
    </row>
    <row r="229" spans="1:8" ht="64.8" hidden="1" customHeight="1">
      <c r="A229" s="15" t="s">
        <v>170</v>
      </c>
      <c r="B229" s="16"/>
      <c r="C229" s="16" t="s">
        <v>161</v>
      </c>
      <c r="D229" s="9" t="s">
        <v>171</v>
      </c>
      <c r="E229" s="16"/>
      <c r="F229" s="17">
        <f>F230+F232</f>
        <v>0</v>
      </c>
      <c r="G229" s="17">
        <f>G230+G232</f>
        <v>0</v>
      </c>
      <c r="H229" s="17">
        <f>H230+H232</f>
        <v>0</v>
      </c>
    </row>
    <row r="230" spans="1:8" ht="0.6" hidden="1" customHeight="1">
      <c r="A230" s="15" t="s">
        <v>109</v>
      </c>
      <c r="B230" s="16"/>
      <c r="C230" s="16" t="s">
        <v>161</v>
      </c>
      <c r="D230" s="9" t="s">
        <v>172</v>
      </c>
      <c r="E230" s="16"/>
      <c r="F230" s="17">
        <f>F231</f>
        <v>0</v>
      </c>
      <c r="G230" s="17">
        <f>G231</f>
        <v>0</v>
      </c>
      <c r="H230" s="17">
        <f>H231</f>
        <v>0</v>
      </c>
    </row>
    <row r="231" spans="1:8" ht="67.2" hidden="1" customHeight="1">
      <c r="A231" s="18" t="s">
        <v>21</v>
      </c>
      <c r="B231" s="16"/>
      <c r="C231" s="16" t="s">
        <v>161</v>
      </c>
      <c r="D231" s="9" t="s">
        <v>172</v>
      </c>
      <c r="E231" s="16" t="s">
        <v>22</v>
      </c>
      <c r="F231" s="17"/>
      <c r="G231" s="21">
        <f>F231+F231*0.05</f>
        <v>0</v>
      </c>
      <c r="H231" s="21">
        <f>G231+G231*0.05</f>
        <v>0</v>
      </c>
    </row>
    <row r="232" spans="1:8" ht="52.2" hidden="1" customHeight="1">
      <c r="A232" s="15" t="s">
        <v>109</v>
      </c>
      <c r="B232" s="16"/>
      <c r="C232" s="16" t="s">
        <v>161</v>
      </c>
      <c r="D232" s="9" t="s">
        <v>172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55.2" hidden="1" customHeight="1">
      <c r="A233" s="18" t="s">
        <v>21</v>
      </c>
      <c r="B233" s="16"/>
      <c r="C233" s="16" t="s">
        <v>161</v>
      </c>
      <c r="D233" s="9" t="s">
        <v>172</v>
      </c>
      <c r="E233" s="16" t="s">
        <v>22</v>
      </c>
      <c r="F233" s="17"/>
      <c r="G233" s="21">
        <f>F233+F233*0.05</f>
        <v>0</v>
      </c>
      <c r="H233" s="21">
        <f>G233+G233*0.05</f>
        <v>0</v>
      </c>
    </row>
    <row r="234" spans="1:8" ht="54.6" hidden="1" customHeight="1">
      <c r="A234" s="38" t="s">
        <v>126</v>
      </c>
      <c r="B234" s="16"/>
      <c r="C234" s="123" t="s">
        <v>161</v>
      </c>
      <c r="D234" s="33" t="s">
        <v>127</v>
      </c>
      <c r="E234" s="16"/>
      <c r="F234" s="12">
        <f t="shared" ref="F234:H236" si="22">F235</f>
        <v>0</v>
      </c>
      <c r="G234" s="12">
        <f t="shared" si="22"/>
        <v>0</v>
      </c>
      <c r="H234" s="12">
        <f t="shared" si="22"/>
        <v>0</v>
      </c>
    </row>
    <row r="235" spans="1:8" ht="31.8" hidden="1" customHeight="1">
      <c r="A235" s="113" t="s">
        <v>247</v>
      </c>
      <c r="B235" s="102"/>
      <c r="C235" s="102" t="s">
        <v>161</v>
      </c>
      <c r="D235" s="87" t="s">
        <v>271</v>
      </c>
      <c r="E235" s="102"/>
      <c r="F235" s="79">
        <f t="shared" si="22"/>
        <v>0</v>
      </c>
      <c r="G235" s="79">
        <f t="shared" si="22"/>
        <v>0</v>
      </c>
      <c r="H235" s="79">
        <f t="shared" si="22"/>
        <v>0</v>
      </c>
    </row>
    <row r="236" spans="1:8" ht="36.6" hidden="1" customHeight="1">
      <c r="A236" s="15" t="s">
        <v>128</v>
      </c>
      <c r="B236" s="16"/>
      <c r="C236" s="16" t="s">
        <v>161</v>
      </c>
      <c r="D236" s="9" t="s">
        <v>272</v>
      </c>
      <c r="E236" s="16"/>
      <c r="F236" s="17">
        <f t="shared" si="22"/>
        <v>0</v>
      </c>
      <c r="G236" s="17">
        <f t="shared" si="22"/>
        <v>0</v>
      </c>
      <c r="H236" s="17">
        <f t="shared" si="22"/>
        <v>0</v>
      </c>
    </row>
    <row r="237" spans="1:8" ht="57" hidden="1" customHeight="1">
      <c r="A237" s="18" t="s">
        <v>21</v>
      </c>
      <c r="B237" s="16"/>
      <c r="C237" s="16" t="s">
        <v>161</v>
      </c>
      <c r="D237" s="9" t="s">
        <v>259</v>
      </c>
      <c r="E237" s="16" t="s">
        <v>22</v>
      </c>
      <c r="F237" s="17"/>
      <c r="G237" s="17">
        <v>0</v>
      </c>
      <c r="H237" s="17">
        <f>G237+G237*0.05</f>
        <v>0</v>
      </c>
    </row>
    <row r="238" spans="1:8" s="13" customFormat="1" ht="26.4">
      <c r="A238" s="42" t="s">
        <v>175</v>
      </c>
      <c r="B238" s="123"/>
      <c r="C238" s="123" t="s">
        <v>161</v>
      </c>
      <c r="D238" s="123" t="s">
        <v>50</v>
      </c>
      <c r="E238" s="123"/>
      <c r="F238" s="12">
        <f t="shared" ref="F238:H239" si="23">F239</f>
        <v>3441.3</v>
      </c>
      <c r="G238" s="12">
        <f t="shared" si="23"/>
        <v>96.9</v>
      </c>
      <c r="H238" s="12">
        <f t="shared" si="23"/>
        <v>248.9</v>
      </c>
    </row>
    <row r="239" spans="1:8" s="13" customFormat="1" ht="26.4">
      <c r="A239" s="11" t="s">
        <v>18</v>
      </c>
      <c r="B239" s="123"/>
      <c r="C239" s="123" t="s">
        <v>161</v>
      </c>
      <c r="D239" s="123" t="s">
        <v>75</v>
      </c>
      <c r="E239" s="123"/>
      <c r="F239" s="12">
        <f t="shared" si="23"/>
        <v>3441.3</v>
      </c>
      <c r="G239" s="12">
        <f t="shared" si="23"/>
        <v>96.9</v>
      </c>
      <c r="H239" s="12">
        <f t="shared" si="23"/>
        <v>248.9</v>
      </c>
    </row>
    <row r="240" spans="1:8" s="13" customFormat="1" ht="26.4">
      <c r="A240" s="11" t="s">
        <v>18</v>
      </c>
      <c r="B240" s="123"/>
      <c r="C240" s="123" t="s">
        <v>161</v>
      </c>
      <c r="D240" s="123" t="s">
        <v>76</v>
      </c>
      <c r="E240" s="123"/>
      <c r="F240" s="12">
        <f>F242+F243+F245+F247+F249+F251</f>
        <v>3441.3</v>
      </c>
      <c r="G240" s="12">
        <f>G241+G252+G254+G256</f>
        <v>96.9</v>
      </c>
      <c r="H240" s="12">
        <f>H241+H252+H254+H256</f>
        <v>248.9</v>
      </c>
    </row>
    <row r="241" spans="1:8" s="13" customFormat="1" ht="26.4">
      <c r="A241" s="19" t="s">
        <v>330</v>
      </c>
      <c r="B241" s="16"/>
      <c r="C241" s="16" t="s">
        <v>161</v>
      </c>
      <c r="D241" s="16" t="s">
        <v>176</v>
      </c>
      <c r="E241" s="16"/>
      <c r="F241" s="17">
        <f>F242</f>
        <v>1847.3</v>
      </c>
      <c r="G241" s="17">
        <f>G242+G251</f>
        <v>96.9</v>
      </c>
      <c r="H241" s="17">
        <f>H242+H251</f>
        <v>248.9</v>
      </c>
    </row>
    <row r="242" spans="1:8" ht="27.6">
      <c r="A242" s="18" t="s">
        <v>21</v>
      </c>
      <c r="B242" s="16"/>
      <c r="C242" s="16" t="s">
        <v>161</v>
      </c>
      <c r="D242" s="16" t="s">
        <v>176</v>
      </c>
      <c r="E242" s="16" t="s">
        <v>22</v>
      </c>
      <c r="F242" s="17">
        <v>1847.3</v>
      </c>
      <c r="G242" s="17">
        <v>86.9</v>
      </c>
      <c r="H242" s="17">
        <v>238.9</v>
      </c>
    </row>
    <row r="243" spans="1:8" ht="26.4">
      <c r="A243" s="19" t="s">
        <v>331</v>
      </c>
      <c r="B243" s="16"/>
      <c r="C243" s="16" t="s">
        <v>161</v>
      </c>
      <c r="D243" s="16" t="s">
        <v>315</v>
      </c>
      <c r="E243" s="16"/>
      <c r="F243" s="17">
        <v>872.6</v>
      </c>
      <c r="G243" s="17">
        <v>0</v>
      </c>
      <c r="H243" s="17">
        <v>0</v>
      </c>
    </row>
    <row r="244" spans="1:8" ht="27.6">
      <c r="A244" s="18" t="s">
        <v>21</v>
      </c>
      <c r="B244" s="16"/>
      <c r="C244" s="16" t="s">
        <v>161</v>
      </c>
      <c r="D244" s="16" t="s">
        <v>315</v>
      </c>
      <c r="E244" s="16" t="s">
        <v>22</v>
      </c>
      <c r="F244" s="17">
        <v>872.6</v>
      </c>
      <c r="G244" s="17">
        <v>0</v>
      </c>
      <c r="H244" s="17">
        <v>0</v>
      </c>
    </row>
    <row r="245" spans="1:8" ht="26.4">
      <c r="A245" s="19" t="s">
        <v>330</v>
      </c>
      <c r="B245" s="16"/>
      <c r="C245" s="16" t="s">
        <v>161</v>
      </c>
      <c r="D245" s="16" t="s">
        <v>329</v>
      </c>
      <c r="E245" s="16"/>
      <c r="F245" s="17">
        <v>370.1</v>
      </c>
      <c r="G245" s="17">
        <v>0</v>
      </c>
      <c r="H245" s="17">
        <v>0</v>
      </c>
    </row>
    <row r="246" spans="1:8" ht="27.6">
      <c r="A246" s="18" t="s">
        <v>21</v>
      </c>
      <c r="B246" s="16"/>
      <c r="C246" s="16" t="s">
        <v>161</v>
      </c>
      <c r="D246" s="16" t="s">
        <v>329</v>
      </c>
      <c r="E246" s="16" t="s">
        <v>22</v>
      </c>
      <c r="F246" s="17">
        <v>370.1</v>
      </c>
      <c r="G246" s="17">
        <v>0</v>
      </c>
      <c r="H246" s="17">
        <v>0</v>
      </c>
    </row>
    <row r="247" spans="1:8" ht="26.4">
      <c r="A247" s="19" t="s">
        <v>330</v>
      </c>
      <c r="B247" s="16"/>
      <c r="C247" s="16" t="s">
        <v>161</v>
      </c>
      <c r="D247" s="16" t="s">
        <v>314</v>
      </c>
      <c r="E247" s="16"/>
      <c r="F247" s="17">
        <v>277</v>
      </c>
      <c r="G247" s="17">
        <v>0</v>
      </c>
      <c r="H247" s="17">
        <v>0</v>
      </c>
    </row>
    <row r="248" spans="1:8" ht="27.6">
      <c r="A248" s="18" t="s">
        <v>21</v>
      </c>
      <c r="B248" s="16"/>
      <c r="C248" s="16" t="s">
        <v>161</v>
      </c>
      <c r="D248" s="16" t="s">
        <v>314</v>
      </c>
      <c r="E248" s="16" t="s">
        <v>22</v>
      </c>
      <c r="F248" s="17">
        <v>277</v>
      </c>
      <c r="G248" s="17">
        <v>0</v>
      </c>
      <c r="H248" s="17">
        <v>0</v>
      </c>
    </row>
    <row r="249" spans="1:8" ht="26.4">
      <c r="A249" s="19" t="s">
        <v>330</v>
      </c>
      <c r="B249" s="16"/>
      <c r="C249" s="16" t="s">
        <v>161</v>
      </c>
      <c r="D249" s="16" t="s">
        <v>316</v>
      </c>
      <c r="E249" s="16"/>
      <c r="F249" s="17">
        <v>45.3</v>
      </c>
      <c r="G249" s="17">
        <v>0</v>
      </c>
      <c r="H249" s="17">
        <v>0</v>
      </c>
    </row>
    <row r="250" spans="1:8" ht="27.6">
      <c r="A250" s="18" t="s">
        <v>21</v>
      </c>
      <c r="B250" s="16"/>
      <c r="C250" s="16" t="s">
        <v>161</v>
      </c>
      <c r="D250" s="16" t="s">
        <v>316</v>
      </c>
      <c r="E250" s="16" t="s">
        <v>22</v>
      </c>
      <c r="F250" s="17">
        <v>45.3</v>
      </c>
      <c r="G250" s="17">
        <v>0</v>
      </c>
      <c r="H250" s="17">
        <v>0</v>
      </c>
    </row>
    <row r="251" spans="1:8" ht="26.4">
      <c r="A251" s="20" t="s">
        <v>59</v>
      </c>
      <c r="B251" s="16"/>
      <c r="C251" s="16" t="s">
        <v>161</v>
      </c>
      <c r="D251" s="16" t="s">
        <v>176</v>
      </c>
      <c r="E251" s="16" t="s">
        <v>60</v>
      </c>
      <c r="F251" s="17">
        <v>29</v>
      </c>
      <c r="G251" s="17">
        <v>10</v>
      </c>
      <c r="H251" s="17">
        <v>10</v>
      </c>
    </row>
    <row r="252" spans="1:8" ht="12" hidden="1" customHeight="1">
      <c r="A252" s="30"/>
      <c r="B252" s="16"/>
      <c r="C252" s="16"/>
      <c r="D252" s="16"/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t="0.75" hidden="1" customHeight="1">
      <c r="A253" s="35"/>
      <c r="B253" s="16"/>
      <c r="C253" s="16"/>
      <c r="D253" s="16"/>
      <c r="E253" s="16"/>
      <c r="F253" s="17"/>
      <c r="G253" s="21">
        <f>F253+F253*0.05</f>
        <v>0</v>
      </c>
      <c r="H253" s="21">
        <f>G253+G253*0.05</f>
        <v>0</v>
      </c>
    </row>
    <row r="254" spans="1:8" hidden="1">
      <c r="A254" s="30"/>
      <c r="B254" s="16"/>
      <c r="C254" s="16"/>
      <c r="D254" s="16"/>
      <c r="E254" s="16"/>
      <c r="F254" s="17">
        <f>F255</f>
        <v>0</v>
      </c>
      <c r="G254" s="17">
        <f>G255</f>
        <v>0</v>
      </c>
      <c r="H254" s="17">
        <f>H255</f>
        <v>0</v>
      </c>
    </row>
    <row r="255" spans="1:8" hidden="1">
      <c r="A255" s="35"/>
      <c r="B255" s="16"/>
      <c r="C255" s="16"/>
      <c r="D255" s="16"/>
      <c r="E255" s="16"/>
      <c r="F255" s="17"/>
      <c r="G255" s="21">
        <f>F255+F255*0.05</f>
        <v>0</v>
      </c>
      <c r="H255" s="21">
        <f>G255+G255*0.05</f>
        <v>0</v>
      </c>
    </row>
    <row r="256" spans="1:8" ht="39.6" hidden="1">
      <c r="A256" s="30" t="s">
        <v>177</v>
      </c>
      <c r="B256" s="16"/>
      <c r="C256" s="16" t="s">
        <v>161</v>
      </c>
      <c r="D256" s="16" t="s">
        <v>178</v>
      </c>
      <c r="E256" s="16"/>
      <c r="F256" s="17">
        <f>F257</f>
        <v>0</v>
      </c>
      <c r="G256" s="17">
        <f>G257</f>
        <v>0</v>
      </c>
      <c r="H256" s="17">
        <f>H257</f>
        <v>0</v>
      </c>
    </row>
    <row r="257" spans="1:8" ht="39.6" hidden="1">
      <c r="A257" s="35" t="s">
        <v>179</v>
      </c>
      <c r="B257" s="16"/>
      <c r="C257" s="16" t="s">
        <v>161</v>
      </c>
      <c r="D257" s="16" t="s">
        <v>178</v>
      </c>
      <c r="E257" s="16" t="s">
        <v>40</v>
      </c>
      <c r="F257" s="17"/>
      <c r="G257" s="21">
        <f>F257+F257*0.05</f>
        <v>0</v>
      </c>
      <c r="H257" s="21">
        <f>G257+G257*0.05</f>
        <v>0</v>
      </c>
    </row>
    <row r="258" spans="1:8" ht="5.25" hidden="1" customHeight="1">
      <c r="A258" s="11"/>
      <c r="B258" s="123"/>
      <c r="C258" s="123"/>
      <c r="D258" s="123"/>
      <c r="E258" s="123"/>
      <c r="F258" s="12">
        <f t="shared" ref="F258:H260" si="24">F259</f>
        <v>0</v>
      </c>
      <c r="G258" s="12">
        <f t="shared" si="24"/>
        <v>0</v>
      </c>
      <c r="H258" s="12">
        <f t="shared" si="24"/>
        <v>0</v>
      </c>
    </row>
    <row r="259" spans="1:8" s="13" customFormat="1" hidden="1">
      <c r="A259" s="11"/>
      <c r="B259" s="123"/>
      <c r="C259" s="123"/>
      <c r="D259" s="123"/>
      <c r="E259" s="123"/>
      <c r="F259" s="12">
        <f t="shared" si="24"/>
        <v>0</v>
      </c>
      <c r="G259" s="12">
        <f t="shared" si="24"/>
        <v>0</v>
      </c>
      <c r="H259" s="12">
        <f t="shared" si="24"/>
        <v>0</v>
      </c>
    </row>
    <row r="260" spans="1:8" hidden="1">
      <c r="A260" s="11"/>
      <c r="B260" s="123"/>
      <c r="C260" s="123"/>
      <c r="D260" s="123"/>
      <c r="E260" s="123"/>
      <c r="F260" s="12">
        <f t="shared" si="24"/>
        <v>0</v>
      </c>
      <c r="G260" s="12">
        <f t="shared" si="24"/>
        <v>0</v>
      </c>
      <c r="H260" s="12">
        <f t="shared" si="24"/>
        <v>0</v>
      </c>
    </row>
    <row r="261" spans="1:8" s="13" customFormat="1" hidden="1">
      <c r="A261" s="42"/>
      <c r="B261" s="123"/>
      <c r="C261" s="123"/>
      <c r="D261" s="123"/>
      <c r="E261" s="123"/>
      <c r="F261" s="12">
        <f>F262+F264+F267+F270</f>
        <v>0</v>
      </c>
      <c r="G261" s="12">
        <f>G262+G264+G267+G270</f>
        <v>0</v>
      </c>
      <c r="H261" s="12">
        <f>H262+H264+H267+H270</f>
        <v>0</v>
      </c>
    </row>
    <row r="262" spans="1:8" hidden="1">
      <c r="A262" s="30"/>
      <c r="B262" s="16"/>
      <c r="C262" s="16"/>
      <c r="D262" s="16"/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idden="1">
      <c r="A263" s="30"/>
      <c r="B263" s="16"/>
      <c r="C263" s="16"/>
      <c r="D263" s="16"/>
      <c r="E263" s="16"/>
      <c r="F263" s="17"/>
      <c r="G263" s="17">
        <f>F263+F263*0.05</f>
        <v>0</v>
      </c>
      <c r="H263" s="17">
        <f>G263+G263*0.05</f>
        <v>0</v>
      </c>
    </row>
    <row r="264" spans="1:8" hidden="1">
      <c r="A264" s="30"/>
      <c r="B264" s="16"/>
      <c r="C264" s="16"/>
      <c r="D264" s="16"/>
      <c r="E264" s="16"/>
      <c r="F264" s="17">
        <f t="shared" ref="F264:H265" si="25">F265</f>
        <v>0</v>
      </c>
      <c r="G264" s="17">
        <f t="shared" si="25"/>
        <v>0</v>
      </c>
      <c r="H264" s="17">
        <f t="shared" si="25"/>
        <v>0</v>
      </c>
    </row>
    <row r="265" spans="1:8" hidden="1">
      <c r="A265" s="35"/>
      <c r="B265" s="16"/>
      <c r="C265" s="16"/>
      <c r="D265" s="16"/>
      <c r="E265" s="16"/>
      <c r="F265" s="17">
        <f t="shared" si="25"/>
        <v>0</v>
      </c>
      <c r="G265" s="17">
        <f t="shared" si="25"/>
        <v>0</v>
      </c>
      <c r="H265" s="17">
        <f t="shared" si="25"/>
        <v>0</v>
      </c>
    </row>
    <row r="266" spans="1:8" hidden="1">
      <c r="A266" s="30"/>
      <c r="B266" s="16"/>
      <c r="C266" s="16"/>
      <c r="D266" s="16"/>
      <c r="E266" s="16"/>
      <c r="F266" s="17"/>
      <c r="G266" s="21">
        <f>F266+F266*0.05</f>
        <v>0</v>
      </c>
      <c r="H266" s="21">
        <f>G266+G266*0.05</f>
        <v>0</v>
      </c>
    </row>
    <row r="267" spans="1:8" hidden="1">
      <c r="A267" s="30"/>
      <c r="B267" s="16"/>
      <c r="C267" s="16"/>
      <c r="D267" s="16"/>
      <c r="E267" s="16"/>
      <c r="F267" s="17">
        <f t="shared" ref="F267:H268" si="26">F268</f>
        <v>0</v>
      </c>
      <c r="G267" s="17">
        <f t="shared" si="26"/>
        <v>0</v>
      </c>
      <c r="H267" s="17">
        <f t="shared" si="26"/>
        <v>0</v>
      </c>
    </row>
    <row r="268" spans="1:8" hidden="1">
      <c r="A268" s="35"/>
      <c r="B268" s="16"/>
      <c r="C268" s="16"/>
      <c r="D268" s="16"/>
      <c r="E268" s="16"/>
      <c r="F268" s="17">
        <f t="shared" si="26"/>
        <v>0</v>
      </c>
      <c r="G268" s="17">
        <f t="shared" si="26"/>
        <v>0</v>
      </c>
      <c r="H268" s="17">
        <f t="shared" si="26"/>
        <v>0</v>
      </c>
    </row>
    <row r="269" spans="1:8" hidden="1">
      <c r="A269" s="30"/>
      <c r="B269" s="16"/>
      <c r="C269" s="16"/>
      <c r="D269" s="16"/>
      <c r="E269" s="16"/>
      <c r="F269" s="17"/>
      <c r="G269" s="21">
        <f>F269+F269*0.05</f>
        <v>0</v>
      </c>
      <c r="H269" s="21">
        <f>G269+G269*0.05</f>
        <v>0</v>
      </c>
    </row>
    <row r="270" spans="1:8" hidden="1">
      <c r="A270" s="30"/>
      <c r="B270" s="16"/>
      <c r="C270" s="16"/>
      <c r="D270" s="16"/>
      <c r="E270" s="16"/>
      <c r="F270" s="17">
        <f t="shared" ref="F270:H271" si="27">F271</f>
        <v>0</v>
      </c>
      <c r="G270" s="17">
        <f t="shared" si="27"/>
        <v>0</v>
      </c>
      <c r="H270" s="17">
        <f t="shared" si="27"/>
        <v>0</v>
      </c>
    </row>
    <row r="271" spans="1:8" hidden="1">
      <c r="A271" s="35"/>
      <c r="B271" s="16"/>
      <c r="C271" s="16"/>
      <c r="D271" s="16"/>
      <c r="E271" s="16"/>
      <c r="F271" s="17">
        <f t="shared" si="27"/>
        <v>0</v>
      </c>
      <c r="G271" s="17">
        <f t="shared" si="27"/>
        <v>0</v>
      </c>
      <c r="H271" s="17">
        <f t="shared" si="27"/>
        <v>0</v>
      </c>
    </row>
    <row r="272" spans="1:8" hidden="1">
      <c r="A272" s="30"/>
      <c r="B272" s="16"/>
      <c r="C272" s="16"/>
      <c r="D272" s="16"/>
      <c r="E272" s="16"/>
      <c r="F272" s="17"/>
      <c r="G272" s="128">
        <f>F272+F272*0.05</f>
        <v>0</v>
      </c>
      <c r="H272" s="128">
        <f>G272+G272*0.05</f>
        <v>0</v>
      </c>
    </row>
    <row r="273" spans="1:8" ht="13.8">
      <c r="A273" s="105" t="s">
        <v>288</v>
      </c>
      <c r="B273" s="106"/>
      <c r="C273" s="106" t="s">
        <v>286</v>
      </c>
      <c r="D273" s="106"/>
      <c r="E273" s="16"/>
      <c r="F273" s="131">
        <f>F274+F276</f>
        <v>80</v>
      </c>
      <c r="G273" s="132">
        <v>0</v>
      </c>
      <c r="H273" s="132">
        <v>0</v>
      </c>
    </row>
    <row r="274" spans="1:8" ht="26.4">
      <c r="A274" s="30" t="s">
        <v>285</v>
      </c>
      <c r="B274" s="16"/>
      <c r="C274" s="16" t="s">
        <v>286</v>
      </c>
      <c r="D274" s="16" t="s">
        <v>287</v>
      </c>
      <c r="E274" s="16"/>
      <c r="F274" s="112">
        <v>40</v>
      </c>
      <c r="G274" s="101">
        <v>0</v>
      </c>
      <c r="H274" s="101">
        <v>0</v>
      </c>
    </row>
    <row r="275" spans="1:8" ht="41.4">
      <c r="A275" s="18" t="s">
        <v>186</v>
      </c>
      <c r="B275" s="16"/>
      <c r="C275" s="16" t="s">
        <v>286</v>
      </c>
      <c r="D275" s="16" t="s">
        <v>287</v>
      </c>
      <c r="E275" s="16" t="s">
        <v>188</v>
      </c>
      <c r="F275" s="112">
        <v>40</v>
      </c>
      <c r="G275" s="101">
        <v>0</v>
      </c>
      <c r="H275" s="101">
        <v>0</v>
      </c>
    </row>
    <row r="276" spans="1:8" ht="55.2">
      <c r="A276" s="18" t="s">
        <v>313</v>
      </c>
      <c r="B276" s="16"/>
      <c r="C276" s="16" t="s">
        <v>286</v>
      </c>
      <c r="D276" s="16" t="s">
        <v>317</v>
      </c>
      <c r="E276" s="16"/>
      <c r="F276" s="112">
        <v>40</v>
      </c>
      <c r="G276" s="101">
        <v>0</v>
      </c>
      <c r="H276" s="101">
        <v>0</v>
      </c>
    </row>
    <row r="277" spans="1:8" ht="41.4">
      <c r="A277" s="18" t="s">
        <v>186</v>
      </c>
      <c r="B277" s="16"/>
      <c r="C277" s="16" t="s">
        <v>286</v>
      </c>
      <c r="D277" s="16" t="s">
        <v>317</v>
      </c>
      <c r="E277" s="16" t="s">
        <v>188</v>
      </c>
      <c r="F277" s="112">
        <v>40</v>
      </c>
      <c r="G277" s="101">
        <v>0</v>
      </c>
      <c r="H277" s="101">
        <v>0</v>
      </c>
    </row>
    <row r="278" spans="1:8" s="13" customFormat="1">
      <c r="A278" s="11" t="s">
        <v>180</v>
      </c>
      <c r="B278" s="123"/>
      <c r="C278" s="123" t="s">
        <v>181</v>
      </c>
      <c r="D278" s="123"/>
      <c r="E278" s="123"/>
      <c r="F278" s="12">
        <f t="shared" ref="F278:H279" si="28">F279</f>
        <v>10339.200000000001</v>
      </c>
      <c r="G278" s="129">
        <f t="shared" si="28"/>
        <v>3017.9</v>
      </c>
      <c r="H278" s="129">
        <f t="shared" si="28"/>
        <v>1863.1</v>
      </c>
    </row>
    <row r="279" spans="1:8" s="13" customFormat="1">
      <c r="A279" s="42" t="s">
        <v>182</v>
      </c>
      <c r="B279" s="123"/>
      <c r="C279" s="123" t="s">
        <v>183</v>
      </c>
      <c r="D279" s="123"/>
      <c r="E279" s="123"/>
      <c r="F279" s="12">
        <f>F280</f>
        <v>10339.200000000001</v>
      </c>
      <c r="G279" s="12">
        <f t="shared" si="28"/>
        <v>3017.9</v>
      </c>
      <c r="H279" s="12">
        <f t="shared" si="28"/>
        <v>1863.1</v>
      </c>
    </row>
    <row r="280" spans="1:8" s="13" customFormat="1" ht="69" customHeight="1">
      <c r="A280" s="43" t="s">
        <v>237</v>
      </c>
      <c r="B280" s="123"/>
      <c r="C280" s="123" t="s">
        <v>183</v>
      </c>
      <c r="D280" s="123" t="s">
        <v>184</v>
      </c>
      <c r="E280" s="123"/>
      <c r="F280" s="12">
        <v>10339.200000000001</v>
      </c>
      <c r="G280" s="12">
        <f>G282</f>
        <v>3017.9</v>
      </c>
      <c r="H280" s="12">
        <f>H282</f>
        <v>1863.1</v>
      </c>
    </row>
    <row r="281" spans="1:8" s="13" customFormat="1" ht="33" customHeight="1">
      <c r="A281" s="43" t="s">
        <v>292</v>
      </c>
      <c r="B281" s="123"/>
      <c r="C281" s="123" t="s">
        <v>183</v>
      </c>
      <c r="D281" s="123" t="s">
        <v>309</v>
      </c>
      <c r="E281" s="123"/>
      <c r="F281" s="12">
        <v>10339.200000000001</v>
      </c>
      <c r="G281" s="12">
        <v>3017.9</v>
      </c>
      <c r="H281" s="12">
        <v>1863.1</v>
      </c>
    </row>
    <row r="282" spans="1:8" s="13" customFormat="1" ht="65.400000000000006" customHeight="1">
      <c r="A282" s="42" t="s">
        <v>243</v>
      </c>
      <c r="B282" s="123"/>
      <c r="C282" s="123" t="s">
        <v>183</v>
      </c>
      <c r="D282" s="123" t="s">
        <v>244</v>
      </c>
      <c r="E282" s="123"/>
      <c r="F282" s="12">
        <f>F283+F286+F288+F290+F292+F294</f>
        <v>9740.1999999999989</v>
      </c>
      <c r="G282" s="12">
        <f>G286+G288+G297+G290</f>
        <v>3017.9</v>
      </c>
      <c r="H282" s="12">
        <f>H286+H288+H297+H290</f>
        <v>1863.1</v>
      </c>
    </row>
    <row r="283" spans="1:8" s="13" customFormat="1" ht="31.8" hidden="1" customHeight="1">
      <c r="A283" s="127"/>
      <c r="B283" s="126"/>
      <c r="C283" s="16"/>
      <c r="D283" s="16"/>
      <c r="E283" s="16"/>
      <c r="F283" s="12"/>
      <c r="G283" s="12"/>
      <c r="H283" s="12"/>
    </row>
    <row r="284" spans="1:8" s="13" customFormat="1" ht="32.4" hidden="1" customHeight="1">
      <c r="A284" s="127"/>
      <c r="B284" s="126"/>
      <c r="C284" s="16"/>
      <c r="D284" s="16"/>
      <c r="E284" s="16"/>
      <c r="F284" s="12"/>
      <c r="G284" s="12"/>
      <c r="H284" s="12"/>
    </row>
    <row r="285" spans="1:8" s="13" customFormat="1" ht="0.6" customHeight="1">
      <c r="A285" s="18"/>
      <c r="B285" s="126"/>
      <c r="C285" s="16"/>
      <c r="D285" s="16"/>
      <c r="E285" s="16"/>
      <c r="F285" s="12"/>
      <c r="G285" s="12"/>
      <c r="H285" s="12"/>
    </row>
    <row r="286" spans="1:8" s="13" customFormat="1" ht="39.6">
      <c r="A286" s="30" t="s">
        <v>185</v>
      </c>
      <c r="B286" s="16"/>
      <c r="C286" s="16" t="s">
        <v>183</v>
      </c>
      <c r="D286" s="16" t="s">
        <v>245</v>
      </c>
      <c r="E286" s="16"/>
      <c r="F286" s="17">
        <f>F287</f>
        <v>1369.3</v>
      </c>
      <c r="G286" s="17">
        <f>G287</f>
        <v>2500</v>
      </c>
      <c r="H286" s="17">
        <f>H287</f>
        <v>1345.2</v>
      </c>
    </row>
    <row r="287" spans="1:8" ht="41.4">
      <c r="A287" s="18" t="s">
        <v>186</v>
      </c>
      <c r="B287" s="16" t="s">
        <v>187</v>
      </c>
      <c r="C287" s="16" t="s">
        <v>183</v>
      </c>
      <c r="D287" s="16" t="s">
        <v>245</v>
      </c>
      <c r="E287" s="16" t="s">
        <v>188</v>
      </c>
      <c r="F287" s="17">
        <v>1369.3</v>
      </c>
      <c r="G287" s="17">
        <v>2500</v>
      </c>
      <c r="H287" s="17">
        <v>1345.2</v>
      </c>
    </row>
    <row r="288" spans="1:8" ht="39.6" hidden="1">
      <c r="A288" s="30" t="s">
        <v>189</v>
      </c>
      <c r="B288" s="16"/>
      <c r="C288" s="16" t="s">
        <v>183</v>
      </c>
      <c r="D288" s="9" t="s">
        <v>190</v>
      </c>
      <c r="E288" s="16"/>
      <c r="F288" s="17">
        <f>F289</f>
        <v>0</v>
      </c>
      <c r="G288" s="17">
        <f>G289</f>
        <v>0</v>
      </c>
      <c r="H288" s="17">
        <f>H289</f>
        <v>0</v>
      </c>
    </row>
    <row r="289" spans="1:8" ht="41.4" hidden="1">
      <c r="A289" s="18" t="s">
        <v>186</v>
      </c>
      <c r="B289" s="16"/>
      <c r="C289" s="16" t="s">
        <v>183</v>
      </c>
      <c r="D289" s="9" t="s">
        <v>190</v>
      </c>
      <c r="E289" s="16" t="s">
        <v>188</v>
      </c>
      <c r="F289" s="17"/>
      <c r="G289" s="17">
        <f>F289+F289*0.05</f>
        <v>0</v>
      </c>
      <c r="H289" s="17">
        <f>G289+G289*0.05</f>
        <v>0</v>
      </c>
    </row>
    <row r="290" spans="1:8" ht="39.6">
      <c r="A290" s="30" t="s">
        <v>189</v>
      </c>
      <c r="B290" s="16"/>
      <c r="C290" s="16" t="s">
        <v>183</v>
      </c>
      <c r="D290" s="16" t="s">
        <v>246</v>
      </c>
      <c r="E290" s="16"/>
      <c r="F290" s="17">
        <f>F291</f>
        <v>1132.4000000000001</v>
      </c>
      <c r="G290" s="17">
        <f>G291</f>
        <v>517.9</v>
      </c>
      <c r="H290" s="17">
        <f>H291</f>
        <v>517.9</v>
      </c>
    </row>
    <row r="291" spans="1:8" ht="63" customHeight="1">
      <c r="A291" s="18" t="s">
        <v>186</v>
      </c>
      <c r="B291" s="16"/>
      <c r="C291" s="16" t="s">
        <v>183</v>
      </c>
      <c r="D291" s="16" t="s">
        <v>246</v>
      </c>
      <c r="E291" s="16" t="s">
        <v>188</v>
      </c>
      <c r="F291" s="17">
        <v>1132.4000000000001</v>
      </c>
      <c r="G291" s="17">
        <v>517.9</v>
      </c>
      <c r="H291" s="17">
        <v>517.9</v>
      </c>
    </row>
    <row r="292" spans="1:8" ht="63" customHeight="1">
      <c r="A292" s="18" t="s">
        <v>323</v>
      </c>
      <c r="B292" s="16"/>
      <c r="C292" s="16" t="s">
        <v>183</v>
      </c>
      <c r="D292" s="16" t="s">
        <v>324</v>
      </c>
      <c r="E292" s="16"/>
      <c r="F292" s="17">
        <v>6306.7</v>
      </c>
      <c r="G292" s="17">
        <v>0</v>
      </c>
      <c r="H292" s="17">
        <v>0</v>
      </c>
    </row>
    <row r="293" spans="1:8" ht="49.2" customHeight="1">
      <c r="A293" s="18" t="s">
        <v>186</v>
      </c>
      <c r="B293" s="16"/>
      <c r="C293" s="16" t="s">
        <v>183</v>
      </c>
      <c r="D293" s="16" t="s">
        <v>324</v>
      </c>
      <c r="E293" s="16" t="s">
        <v>148</v>
      </c>
      <c r="F293" s="17">
        <v>6306.7</v>
      </c>
      <c r="G293" s="17">
        <v>0</v>
      </c>
      <c r="H293" s="17">
        <v>0</v>
      </c>
    </row>
    <row r="294" spans="1:8" ht="38.4" customHeight="1">
      <c r="A294" s="18" t="s">
        <v>326</v>
      </c>
      <c r="B294" s="16"/>
      <c r="C294" s="16" t="s">
        <v>183</v>
      </c>
      <c r="D294" s="16" t="s">
        <v>325</v>
      </c>
      <c r="E294" s="16"/>
      <c r="F294" s="17">
        <v>931.8</v>
      </c>
      <c r="G294" s="17">
        <v>0</v>
      </c>
      <c r="H294" s="17">
        <v>0</v>
      </c>
    </row>
    <row r="295" spans="1:8" ht="57.6" customHeight="1">
      <c r="A295" s="18" t="s">
        <v>186</v>
      </c>
      <c r="B295" s="16"/>
      <c r="C295" s="16" t="s">
        <v>183</v>
      </c>
      <c r="D295" s="16" t="s">
        <v>325</v>
      </c>
      <c r="E295" s="16" t="s">
        <v>188</v>
      </c>
      <c r="F295" s="17">
        <v>931.8</v>
      </c>
      <c r="G295" s="17">
        <v>0</v>
      </c>
      <c r="H295" s="17">
        <v>0</v>
      </c>
    </row>
    <row r="296" spans="1:8" ht="27.6" hidden="1" customHeight="1">
      <c r="A296" s="105"/>
      <c r="B296" s="106"/>
      <c r="C296" s="106"/>
      <c r="D296" s="106"/>
      <c r="E296" s="106"/>
      <c r="F296" s="107"/>
      <c r="G296" s="107"/>
      <c r="H296" s="107">
        <v>0</v>
      </c>
    </row>
    <row r="297" spans="1:8" ht="46.2" hidden="1" customHeight="1">
      <c r="A297" s="30"/>
      <c r="B297" s="16"/>
      <c r="C297" s="16"/>
      <c r="D297" s="16"/>
      <c r="E297" s="16"/>
      <c r="F297" s="17"/>
      <c r="G297" s="17"/>
      <c r="H297" s="17">
        <f>H298</f>
        <v>0</v>
      </c>
    </row>
    <row r="298" spans="1:8" ht="49.8" hidden="1" customHeight="1">
      <c r="A298" s="18"/>
      <c r="B298" s="16"/>
      <c r="C298" s="16"/>
      <c r="D298" s="16"/>
      <c r="E298" s="16"/>
      <c r="F298" s="17"/>
      <c r="G298" s="17"/>
      <c r="H298" s="17">
        <f>G298+G298*0.05</f>
        <v>0</v>
      </c>
    </row>
    <row r="299" spans="1:8" ht="76.8" hidden="1" customHeight="1">
      <c r="A299" s="18"/>
      <c r="B299" s="16"/>
      <c r="C299" s="16"/>
      <c r="D299" s="16"/>
      <c r="E299" s="16"/>
      <c r="F299" s="17"/>
      <c r="G299" s="17"/>
      <c r="H299" s="17">
        <f>H300</f>
        <v>0</v>
      </c>
    </row>
    <row r="300" spans="1:8" ht="67.8" hidden="1" customHeight="1">
      <c r="A300" s="18" t="s">
        <v>186</v>
      </c>
      <c r="B300" s="16"/>
      <c r="C300" s="16" t="s">
        <v>286</v>
      </c>
      <c r="D300" s="16" t="s">
        <v>317</v>
      </c>
      <c r="E300" s="16" t="s">
        <v>188</v>
      </c>
      <c r="F300" s="17"/>
      <c r="G300" s="17">
        <v>0</v>
      </c>
      <c r="H300" s="17">
        <f>G300+G300*0.05</f>
        <v>0</v>
      </c>
    </row>
    <row r="301" spans="1:8" ht="42.6" customHeight="1">
      <c r="A301" s="127" t="s">
        <v>335</v>
      </c>
      <c r="B301" s="130"/>
      <c r="C301" s="16" t="s">
        <v>183</v>
      </c>
      <c r="D301" s="16" t="s">
        <v>52</v>
      </c>
      <c r="E301" s="16"/>
      <c r="F301" s="12">
        <v>599</v>
      </c>
      <c r="G301" s="12">
        <v>0</v>
      </c>
      <c r="H301" s="12">
        <v>0</v>
      </c>
    </row>
    <row r="302" spans="1:8" ht="29.4" customHeight="1">
      <c r="A302" s="18" t="s">
        <v>21</v>
      </c>
      <c r="B302" s="130"/>
      <c r="C302" s="16" t="s">
        <v>183</v>
      </c>
      <c r="D302" s="16" t="s">
        <v>52</v>
      </c>
      <c r="E302" s="16" t="s">
        <v>22</v>
      </c>
      <c r="F302" s="12">
        <v>599</v>
      </c>
      <c r="G302" s="12">
        <v>0</v>
      </c>
      <c r="H302" s="12">
        <v>0</v>
      </c>
    </row>
    <row r="303" spans="1:8">
      <c r="A303" s="11" t="s">
        <v>192</v>
      </c>
      <c r="B303" s="123"/>
      <c r="C303" s="123" t="s">
        <v>193</v>
      </c>
      <c r="D303" s="123"/>
      <c r="E303" s="123"/>
      <c r="F303" s="12">
        <f>F304+F310</f>
        <v>2739.8</v>
      </c>
      <c r="G303" s="12">
        <f>G304+G310</f>
        <v>2437.6</v>
      </c>
      <c r="H303" s="12">
        <f>H304+H311</f>
        <v>3709.3</v>
      </c>
    </row>
    <row r="304" spans="1:8">
      <c r="A304" s="42" t="s">
        <v>194</v>
      </c>
      <c r="B304" s="123"/>
      <c r="C304" s="123" t="s">
        <v>195</v>
      </c>
      <c r="D304" s="123"/>
      <c r="E304" s="123"/>
      <c r="F304" s="12">
        <f t="shared" ref="F304:H305" si="29">F305</f>
        <v>850</v>
      </c>
      <c r="G304" s="12">
        <f>G305</f>
        <v>860</v>
      </c>
      <c r="H304" s="12">
        <f t="shared" si="29"/>
        <v>870</v>
      </c>
    </row>
    <row r="305" spans="1:8" ht="26.4">
      <c r="A305" s="11" t="s">
        <v>74</v>
      </c>
      <c r="B305" s="123"/>
      <c r="C305" s="123" t="s">
        <v>195</v>
      </c>
      <c r="D305" s="123" t="s">
        <v>50</v>
      </c>
      <c r="E305" s="123"/>
      <c r="F305" s="12">
        <f t="shared" si="29"/>
        <v>850</v>
      </c>
      <c r="G305" s="12">
        <f t="shared" si="29"/>
        <v>860</v>
      </c>
      <c r="H305" s="12">
        <f t="shared" si="29"/>
        <v>870</v>
      </c>
    </row>
    <row r="306" spans="1:8" ht="26.4">
      <c r="A306" s="11" t="s">
        <v>18</v>
      </c>
      <c r="B306" s="123"/>
      <c r="C306" s="123" t="s">
        <v>195</v>
      </c>
      <c r="D306" s="123" t="s">
        <v>75</v>
      </c>
      <c r="E306" s="123"/>
      <c r="F306" s="12">
        <f t="shared" ref="F306:H307" si="30">F308</f>
        <v>850</v>
      </c>
      <c r="G306" s="12">
        <f t="shared" si="30"/>
        <v>860</v>
      </c>
      <c r="H306" s="12">
        <f t="shared" si="30"/>
        <v>870</v>
      </c>
    </row>
    <row r="307" spans="1:8" ht="26.4">
      <c r="A307" s="11" t="s">
        <v>18</v>
      </c>
      <c r="B307" s="123"/>
      <c r="C307" s="123" t="s">
        <v>195</v>
      </c>
      <c r="D307" s="123" t="s">
        <v>76</v>
      </c>
      <c r="E307" s="123"/>
      <c r="F307" s="12">
        <f t="shared" si="30"/>
        <v>850</v>
      </c>
      <c r="G307" s="12">
        <f t="shared" si="30"/>
        <v>860</v>
      </c>
      <c r="H307" s="12">
        <f t="shared" si="30"/>
        <v>870</v>
      </c>
    </row>
    <row r="308" spans="1:8" ht="26.4">
      <c r="A308" s="19" t="s">
        <v>196</v>
      </c>
      <c r="B308" s="16"/>
      <c r="C308" s="16" t="s">
        <v>195</v>
      </c>
      <c r="D308" s="16" t="s">
        <v>197</v>
      </c>
      <c r="E308" s="16"/>
      <c r="F308" s="17">
        <f>F309</f>
        <v>850</v>
      </c>
      <c r="G308" s="17">
        <f>G309</f>
        <v>860</v>
      </c>
      <c r="H308" s="17">
        <f>H309</f>
        <v>870</v>
      </c>
    </row>
    <row r="309" spans="1:8" ht="31.5" customHeight="1">
      <c r="A309" s="20" t="s">
        <v>198</v>
      </c>
      <c r="B309" s="16"/>
      <c r="C309" s="16" t="s">
        <v>195</v>
      </c>
      <c r="D309" s="16" t="s">
        <v>197</v>
      </c>
      <c r="E309" s="16" t="s">
        <v>199</v>
      </c>
      <c r="F309" s="17">
        <v>850</v>
      </c>
      <c r="G309" s="17">
        <v>860</v>
      </c>
      <c r="H309" s="17">
        <v>870</v>
      </c>
    </row>
    <row r="310" spans="1:8" ht="27" customHeight="1">
      <c r="A310" s="11" t="s">
        <v>200</v>
      </c>
      <c r="B310" s="123"/>
      <c r="C310" s="123" t="s">
        <v>275</v>
      </c>
      <c r="D310" s="123"/>
      <c r="E310" s="123"/>
      <c r="F310" s="12">
        <f t="shared" ref="F310:H315" si="31">F311</f>
        <v>1889.8</v>
      </c>
      <c r="G310" s="12">
        <f t="shared" si="31"/>
        <v>1577.6</v>
      </c>
      <c r="H310" s="12">
        <f t="shared" si="31"/>
        <v>2839.3</v>
      </c>
    </row>
    <row r="311" spans="1:8" ht="81" customHeight="1">
      <c r="A311" s="78" t="s">
        <v>276</v>
      </c>
      <c r="B311" s="123"/>
      <c r="C311" s="41" t="s">
        <v>275</v>
      </c>
      <c r="D311" s="41" t="s">
        <v>229</v>
      </c>
      <c r="E311" s="123"/>
      <c r="F311" s="12">
        <f t="shared" si="31"/>
        <v>1889.8</v>
      </c>
      <c r="G311" s="53">
        <f t="shared" si="31"/>
        <v>1577.6</v>
      </c>
      <c r="H311" s="12">
        <f t="shared" si="31"/>
        <v>2839.3</v>
      </c>
    </row>
    <row r="312" spans="1:8" ht="86.4" hidden="1" customHeight="1">
      <c r="A312" s="74" t="s">
        <v>228</v>
      </c>
      <c r="B312" s="75"/>
      <c r="C312" s="75"/>
      <c r="D312" s="75"/>
      <c r="E312" s="75"/>
      <c r="F312" s="76">
        <f>F314</f>
        <v>1889.8</v>
      </c>
      <c r="G312" s="98">
        <f>G314</f>
        <v>1577.6</v>
      </c>
      <c r="H312" s="76">
        <f>H314</f>
        <v>2839.3</v>
      </c>
    </row>
    <row r="313" spans="1:8" ht="38.4" customHeight="1">
      <c r="A313" s="11" t="s">
        <v>292</v>
      </c>
      <c r="B313" s="123"/>
      <c r="C313" s="123" t="s">
        <v>275</v>
      </c>
      <c r="D313" s="41" t="s">
        <v>310</v>
      </c>
      <c r="E313" s="123"/>
      <c r="F313" s="12">
        <v>1889.8</v>
      </c>
      <c r="G313" s="53">
        <v>1577.6</v>
      </c>
      <c r="H313" s="12">
        <v>2839.3</v>
      </c>
    </row>
    <row r="314" spans="1:8" ht="118.2" customHeight="1">
      <c r="A314" s="77" t="s">
        <v>241</v>
      </c>
      <c r="B314" s="123"/>
      <c r="C314" s="41" t="s">
        <v>275</v>
      </c>
      <c r="D314" s="41" t="s">
        <v>319</v>
      </c>
      <c r="E314" s="123"/>
      <c r="F314" s="12">
        <f t="shared" si="31"/>
        <v>1889.8</v>
      </c>
      <c r="G314" s="53">
        <f t="shared" si="31"/>
        <v>1577.6</v>
      </c>
      <c r="H314" s="12">
        <f t="shared" si="31"/>
        <v>2839.3</v>
      </c>
    </row>
    <row r="315" spans="1:8" ht="48" customHeight="1">
      <c r="A315" s="19" t="s">
        <v>227</v>
      </c>
      <c r="B315" s="16"/>
      <c r="C315" s="41" t="s">
        <v>275</v>
      </c>
      <c r="D315" s="41" t="s">
        <v>242</v>
      </c>
      <c r="E315" s="16"/>
      <c r="F315" s="17">
        <f t="shared" si="31"/>
        <v>1889.8</v>
      </c>
      <c r="G315" s="17">
        <f t="shared" si="31"/>
        <v>1577.6</v>
      </c>
      <c r="H315" s="17">
        <f t="shared" si="31"/>
        <v>2839.3</v>
      </c>
    </row>
    <row r="316" spans="1:8" ht="43.8" customHeight="1">
      <c r="A316" s="19" t="s">
        <v>226</v>
      </c>
      <c r="B316" s="16"/>
      <c r="C316" s="41" t="s">
        <v>275</v>
      </c>
      <c r="D316" s="41" t="s">
        <v>242</v>
      </c>
      <c r="E316" s="16" t="s">
        <v>199</v>
      </c>
      <c r="F316" s="17">
        <v>1889.8</v>
      </c>
      <c r="G316" s="17">
        <v>1577.6</v>
      </c>
      <c r="H316" s="17">
        <v>2839.3</v>
      </c>
    </row>
    <row r="317" spans="1:8">
      <c r="A317" s="11" t="s">
        <v>201</v>
      </c>
      <c r="B317" s="123"/>
      <c r="C317" s="123" t="s">
        <v>202</v>
      </c>
      <c r="D317" s="123"/>
      <c r="E317" s="123"/>
      <c r="F317" s="12">
        <f>F318</f>
        <v>2600</v>
      </c>
      <c r="G317" s="12">
        <f>G318</f>
        <v>1392.4</v>
      </c>
      <c r="H317" s="12">
        <f>H318</f>
        <v>1500</v>
      </c>
    </row>
    <row r="318" spans="1:8">
      <c r="A318" s="42" t="s">
        <v>203</v>
      </c>
      <c r="B318" s="123"/>
      <c r="C318" s="123" t="s">
        <v>204</v>
      </c>
      <c r="D318" s="123"/>
      <c r="E318" s="123"/>
      <c r="F318" s="12">
        <f>F325</f>
        <v>2600</v>
      </c>
      <c r="G318" s="12">
        <f>G319+G331</f>
        <v>1392.4</v>
      </c>
      <c r="H318" s="12">
        <f>H319+H331</f>
        <v>1500</v>
      </c>
    </row>
    <row r="319" spans="1:8" s="13" customFormat="1" ht="0.75" customHeight="1">
      <c r="A319" s="43" t="s">
        <v>205</v>
      </c>
      <c r="B319" s="123"/>
      <c r="C319" s="123" t="s">
        <v>204</v>
      </c>
      <c r="D319" s="123" t="s">
        <v>206</v>
      </c>
      <c r="E319" s="123"/>
      <c r="F319" s="12">
        <f>F320</f>
        <v>0</v>
      </c>
      <c r="G319" s="12">
        <f>G320</f>
        <v>0</v>
      </c>
      <c r="H319" s="12">
        <f>H320</f>
        <v>0</v>
      </c>
    </row>
    <row r="320" spans="1:8" s="13" customFormat="1" ht="39.6" hidden="1">
      <c r="A320" s="42" t="s">
        <v>207</v>
      </c>
      <c r="B320" s="123"/>
      <c r="C320" s="123" t="s">
        <v>204</v>
      </c>
      <c r="D320" s="123" t="s">
        <v>208</v>
      </c>
      <c r="E320" s="123"/>
      <c r="F320" s="12">
        <f>F321+F323</f>
        <v>0</v>
      </c>
      <c r="G320" s="12">
        <f>G321+G323</f>
        <v>0</v>
      </c>
      <c r="H320" s="12">
        <f>H321+H323</f>
        <v>0</v>
      </c>
    </row>
    <row r="321" spans="1:8" s="13" customFormat="1" ht="39.6" hidden="1">
      <c r="A321" s="30" t="s">
        <v>209</v>
      </c>
      <c r="B321" s="16"/>
      <c r="C321" s="16" t="s">
        <v>204</v>
      </c>
      <c r="D321" s="16" t="s">
        <v>210</v>
      </c>
      <c r="E321" s="16"/>
      <c r="F321" s="17">
        <f>F322</f>
        <v>0</v>
      </c>
      <c r="G321" s="17">
        <f>G322</f>
        <v>0</v>
      </c>
      <c r="H321" s="17">
        <f>H322</f>
        <v>0</v>
      </c>
    </row>
    <row r="322" spans="1:8" ht="27.6" hidden="1">
      <c r="A322" s="18" t="s">
        <v>21</v>
      </c>
      <c r="B322" s="16"/>
      <c r="C322" s="16" t="s">
        <v>204</v>
      </c>
      <c r="D322" s="16" t="s">
        <v>210</v>
      </c>
      <c r="E322" s="16" t="s">
        <v>22</v>
      </c>
      <c r="F322" s="17"/>
      <c r="G322" s="17">
        <f>F322+F322*0.05</f>
        <v>0</v>
      </c>
      <c r="H322" s="17">
        <f>G322+G322*0.05</f>
        <v>0</v>
      </c>
    </row>
    <row r="323" spans="1:8" ht="52.8" hidden="1">
      <c r="A323" s="30" t="s">
        <v>191</v>
      </c>
      <c r="B323" s="16"/>
      <c r="C323" s="16" t="s">
        <v>204</v>
      </c>
      <c r="D323" s="16" t="s">
        <v>211</v>
      </c>
      <c r="E323" s="16"/>
      <c r="F323" s="17">
        <f>F324</f>
        <v>0</v>
      </c>
      <c r="G323" s="17">
        <f>G324</f>
        <v>0</v>
      </c>
      <c r="H323" s="17">
        <f>H324</f>
        <v>0</v>
      </c>
    </row>
    <row r="324" spans="1:8" ht="39.6" hidden="1">
      <c r="A324" s="30" t="s">
        <v>212</v>
      </c>
      <c r="B324" s="16"/>
      <c r="C324" s="16" t="s">
        <v>204</v>
      </c>
      <c r="D324" s="16" t="s">
        <v>211</v>
      </c>
      <c r="E324" s="16" t="s">
        <v>22</v>
      </c>
      <c r="F324" s="17"/>
      <c r="G324" s="17">
        <f>F324+F324*0.05</f>
        <v>0</v>
      </c>
      <c r="H324" s="17">
        <f>G324+G324*0.05</f>
        <v>0</v>
      </c>
    </row>
    <row r="325" spans="1:8" ht="26.4">
      <c r="A325" s="11" t="s">
        <v>74</v>
      </c>
      <c r="B325" s="123"/>
      <c r="C325" s="123" t="s">
        <v>204</v>
      </c>
      <c r="D325" s="123" t="s">
        <v>50</v>
      </c>
      <c r="E325" s="123"/>
      <c r="F325" s="12">
        <f>F326</f>
        <v>2600</v>
      </c>
      <c r="G325" s="12">
        <f>G326</f>
        <v>1392.4</v>
      </c>
      <c r="H325" s="12">
        <f>H326</f>
        <v>1500</v>
      </c>
    </row>
    <row r="326" spans="1:8" ht="25.2" customHeight="1">
      <c r="A326" s="11" t="s">
        <v>18</v>
      </c>
      <c r="B326" s="123"/>
      <c r="C326" s="123" t="s">
        <v>204</v>
      </c>
      <c r="D326" s="123" t="s">
        <v>75</v>
      </c>
      <c r="E326" s="123"/>
      <c r="F326" s="12">
        <f>F329+F331+F333</f>
        <v>2600</v>
      </c>
      <c r="G326" s="12">
        <f>G329+G331+G327</f>
        <v>1392.4</v>
      </c>
      <c r="H326" s="12">
        <f>H329+H331+H327</f>
        <v>1500</v>
      </c>
    </row>
    <row r="327" spans="1:8" ht="0.75" hidden="1" customHeight="1">
      <c r="A327" s="30"/>
      <c r="B327" s="123"/>
      <c r="C327" s="16"/>
      <c r="D327" s="16"/>
      <c r="E327" s="16"/>
      <c r="F327" s="12">
        <f>F328</f>
        <v>0</v>
      </c>
      <c r="G327" s="12">
        <f>G328</f>
        <v>0</v>
      </c>
      <c r="H327" s="12">
        <f>H328</f>
        <v>0</v>
      </c>
    </row>
    <row r="328" spans="1:8" ht="54" hidden="1" customHeight="1">
      <c r="A328" s="97" t="s">
        <v>279</v>
      </c>
      <c r="B328" s="123"/>
      <c r="C328" s="16" t="s">
        <v>204</v>
      </c>
      <c r="D328" s="16" t="s">
        <v>213</v>
      </c>
      <c r="E328" s="16"/>
      <c r="F328" s="17">
        <v>0</v>
      </c>
      <c r="G328" s="17">
        <v>0</v>
      </c>
      <c r="H328" s="17">
        <f>G328+G328*0.05</f>
        <v>0</v>
      </c>
    </row>
    <row r="329" spans="1:8" ht="35.4" hidden="1" customHeight="1">
      <c r="A329" s="49" t="s">
        <v>21</v>
      </c>
      <c r="B329" s="16"/>
      <c r="C329" s="16" t="s">
        <v>204</v>
      </c>
      <c r="D329" s="16" t="s">
        <v>213</v>
      </c>
      <c r="E329" s="16" t="s">
        <v>40</v>
      </c>
      <c r="F329" s="17">
        <v>0</v>
      </c>
      <c r="G329" s="17">
        <f>G330</f>
        <v>0</v>
      </c>
      <c r="H329" s="17">
        <f>H330</f>
        <v>0</v>
      </c>
    </row>
    <row r="330" spans="1:8" ht="37.200000000000003" hidden="1" customHeight="1">
      <c r="A330" s="103"/>
      <c r="B330" s="102"/>
      <c r="C330" s="102"/>
      <c r="D330" s="102"/>
      <c r="E330" s="102"/>
      <c r="F330" s="79"/>
      <c r="G330" s="17">
        <f>F330+F330*0.05</f>
        <v>0</v>
      </c>
      <c r="H330" s="17">
        <f>G330+G330*0.05</f>
        <v>0</v>
      </c>
    </row>
    <row r="331" spans="1:8" ht="42" customHeight="1">
      <c r="A331" s="30" t="s">
        <v>185</v>
      </c>
      <c r="B331" s="16"/>
      <c r="C331" s="16" t="s">
        <v>204</v>
      </c>
      <c r="D331" s="16" t="s">
        <v>213</v>
      </c>
      <c r="E331" s="16"/>
      <c r="F331" s="17">
        <v>600</v>
      </c>
      <c r="G331" s="17">
        <f>G332</f>
        <v>1392.4</v>
      </c>
      <c r="H331" s="17">
        <f>H332</f>
        <v>1500</v>
      </c>
    </row>
    <row r="332" spans="1:8" ht="44.4" customHeight="1">
      <c r="A332" s="49" t="s">
        <v>186</v>
      </c>
      <c r="B332" s="16"/>
      <c r="C332" s="16" t="s">
        <v>204</v>
      </c>
      <c r="D332" s="16" t="s">
        <v>213</v>
      </c>
      <c r="E332" s="16" t="s">
        <v>188</v>
      </c>
      <c r="F332" s="17">
        <v>600</v>
      </c>
      <c r="G332" s="17">
        <v>1392.4</v>
      </c>
      <c r="H332" s="17">
        <v>1500</v>
      </c>
    </row>
    <row r="333" spans="1:8" ht="61.8" customHeight="1">
      <c r="A333" s="50" t="s">
        <v>218</v>
      </c>
      <c r="B333" s="16"/>
      <c r="C333" s="16" t="s">
        <v>204</v>
      </c>
      <c r="D333" s="48" t="s">
        <v>231</v>
      </c>
      <c r="E333" s="16"/>
      <c r="F333" s="17">
        <v>2000</v>
      </c>
      <c r="G333" s="17">
        <v>0</v>
      </c>
      <c r="H333" s="17">
        <v>0</v>
      </c>
    </row>
    <row r="334" spans="1:8" ht="66.599999999999994" customHeight="1">
      <c r="A334" s="51" t="s">
        <v>219</v>
      </c>
      <c r="B334" s="41"/>
      <c r="C334" s="41" t="s">
        <v>204</v>
      </c>
      <c r="D334" s="122" t="s">
        <v>231</v>
      </c>
      <c r="E334" s="41" t="s">
        <v>188</v>
      </c>
      <c r="F334" s="53">
        <v>2000</v>
      </c>
      <c r="G334" s="17">
        <v>0</v>
      </c>
      <c r="H334" s="17">
        <v>0</v>
      </c>
    </row>
    <row r="335" spans="1:8">
      <c r="A335" s="49" t="s">
        <v>214</v>
      </c>
      <c r="B335" s="16"/>
      <c r="C335" s="16"/>
      <c r="D335" s="16"/>
      <c r="E335" s="16"/>
      <c r="F335" s="17"/>
      <c r="G335" s="17">
        <v>486.3</v>
      </c>
      <c r="H335" s="17">
        <v>859.1</v>
      </c>
    </row>
    <row r="336" spans="1:8">
      <c r="A336" s="11" t="s">
        <v>215</v>
      </c>
      <c r="B336" s="123"/>
      <c r="C336" s="123"/>
      <c r="D336" s="123"/>
      <c r="E336" s="123"/>
      <c r="F336" s="12">
        <f>F14</f>
        <v>49409.5</v>
      </c>
      <c r="G336" s="12">
        <f>G14</f>
        <v>18505.2</v>
      </c>
      <c r="H336" s="12">
        <f>H14</f>
        <v>19748.099999999999</v>
      </c>
    </row>
  </sheetData>
  <sheetProtection selectLockedCells="1" selectUnlockedCells="1"/>
  <autoFilter ref="A13:F336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Прил.8   2023)</vt:lpstr>
      <vt:lpstr>'Прил.8   2023)'!__xlnm._FilterDatabase</vt:lpstr>
      <vt:lpstr>'Прил.8   2023)'!__xlnm._FilterDatabase_1</vt:lpstr>
      <vt:lpstr>'Прил.8   2023)'!__xlnm.Print_Area</vt:lpstr>
      <vt:lpstr>'Прил.8   2023)'!__xlnm.Print_Titles</vt:lpstr>
      <vt:lpstr>'Прил.8   2023)'!Print_Titles_0</vt:lpstr>
      <vt:lpstr>'Прил.8   2023)'!Print_Titles_0_0</vt:lpstr>
      <vt:lpstr>'Прил.8   2023)'!Заголовки_для_печати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2023-07-31T07:40:07Z</cp:lastPrinted>
  <dcterms:created xsi:type="dcterms:W3CDTF">2019-11-11T13:37:51Z</dcterms:created>
  <dcterms:modified xsi:type="dcterms:W3CDTF">2023-08-04T13:03:36Z</dcterms:modified>
</cp:coreProperties>
</file>