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3)" sheetId="10" r:id="rId1"/>
  </sheets>
  <definedNames>
    <definedName name="__xlnm._FilterDatabase" localSheetId="0">'Прил.9 Ведомств2023)'!$A$13:$F$341</definedName>
    <definedName name="__xlnm._FilterDatabase_1" localSheetId="0">'Прил.9 Ведомств2023)'!$A$13:$F$341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Ведомств2023)'!$A$1:$F$341</definedName>
    <definedName name="__xlnm.Print_Titles" localSheetId="0">'Прил.9 Ведомств2023)'!$10:$13</definedName>
    <definedName name="_xlnm._FilterDatabase" localSheetId="0" hidden="1">'Прил.9 Ведомств2023)'!$A$13:$F$341</definedName>
    <definedName name="Print_Titles_0" localSheetId="0">'Прил.9 Ведомств2023)'!$10:$13</definedName>
    <definedName name="Print_Titles_0_0" localSheetId="0">'Прил.9 Ведомств2023)'!$10:$13</definedName>
    <definedName name="_xlnm.Print_Titles" localSheetId="0">'Прил.9 Ведомств2023)'!$10:$13</definedName>
  </definedNames>
  <calcPr calcId="125725" iterateDelta="1E-4"/>
</workbook>
</file>

<file path=xl/calcChain.xml><?xml version="1.0" encoding="utf-8"?>
<calcChain xmlns="http://schemas.openxmlformats.org/spreadsheetml/2006/main">
  <c r="F188" i="10"/>
  <c r="F242"/>
  <c r="F278"/>
  <c r="F287"/>
  <c r="F241"/>
  <c r="F240" s="1"/>
  <c r="F199" s="1"/>
  <c r="F97"/>
  <c r="H83"/>
  <c r="G83"/>
  <c r="H336"/>
  <c r="G336"/>
  <c r="G335"/>
  <c r="H335" s="1"/>
  <c r="H334" s="1"/>
  <c r="H331" s="1"/>
  <c r="H330" s="1"/>
  <c r="G334"/>
  <c r="H333"/>
  <c r="H332"/>
  <c r="G332"/>
  <c r="F332"/>
  <c r="G331"/>
  <c r="G330" s="1"/>
  <c r="F331"/>
  <c r="F330"/>
  <c r="G329"/>
  <c r="H329" s="1"/>
  <c r="H328" s="1"/>
  <c r="F328"/>
  <c r="H327"/>
  <c r="H326" s="1"/>
  <c r="H325" s="1"/>
  <c r="H324" s="1"/>
  <c r="H323" s="1"/>
  <c r="H322" s="1"/>
  <c r="G327"/>
  <c r="G326" s="1"/>
  <c r="F326"/>
  <c r="F325" s="1"/>
  <c r="F324" s="1"/>
  <c r="F323"/>
  <c r="F322"/>
  <c r="H320"/>
  <c r="H319" s="1"/>
  <c r="H317" s="1"/>
  <c r="H316" s="1"/>
  <c r="H315" s="1"/>
  <c r="G320"/>
  <c r="F320"/>
  <c r="G319"/>
  <c r="G317" s="1"/>
  <c r="G316" s="1"/>
  <c r="G315" s="1"/>
  <c r="G308" s="1"/>
  <c r="F319"/>
  <c r="F317"/>
  <c r="F316" s="1"/>
  <c r="F315" s="1"/>
  <c r="H313"/>
  <c r="G313"/>
  <c r="F313"/>
  <c r="H312"/>
  <c r="G312"/>
  <c r="F312"/>
  <c r="H311"/>
  <c r="G311"/>
  <c r="F311"/>
  <c r="F310" s="1"/>
  <c r="F309" s="1"/>
  <c r="H310"/>
  <c r="G310"/>
  <c r="H309"/>
  <c r="G309"/>
  <c r="H305"/>
  <c r="H304" s="1"/>
  <c r="H303"/>
  <c r="H302" s="1"/>
  <c r="H295"/>
  <c r="G295"/>
  <c r="F295"/>
  <c r="G294"/>
  <c r="H294" s="1"/>
  <c r="H293" s="1"/>
  <c r="H287" s="1"/>
  <c r="H285" s="1"/>
  <c r="H284" s="1"/>
  <c r="H283" s="1"/>
  <c r="F293"/>
  <c r="H291"/>
  <c r="G291"/>
  <c r="F291"/>
  <c r="G277"/>
  <c r="H277" s="1"/>
  <c r="H276" s="1"/>
  <c r="H275" s="1"/>
  <c r="F276"/>
  <c r="F275"/>
  <c r="G274"/>
  <c r="H274" s="1"/>
  <c r="H273" s="1"/>
  <c r="H272" s="1"/>
  <c r="F273"/>
  <c r="F272" s="1"/>
  <c r="G271"/>
  <c r="H271" s="1"/>
  <c r="H270" s="1"/>
  <c r="H269" s="1"/>
  <c r="F270"/>
  <c r="F269" s="1"/>
  <c r="F266" s="1"/>
  <c r="F265" s="1"/>
  <c r="F264" s="1"/>
  <c r="F263" s="1"/>
  <c r="G268"/>
  <c r="H268" s="1"/>
  <c r="H267" s="1"/>
  <c r="F267"/>
  <c r="G262"/>
  <c r="H262" s="1"/>
  <c r="H261" s="1"/>
  <c r="F261"/>
  <c r="H260"/>
  <c r="H259" s="1"/>
  <c r="G260"/>
  <c r="G259"/>
  <c r="F259"/>
  <c r="G258"/>
  <c r="H258" s="1"/>
  <c r="H257" s="1"/>
  <c r="G257"/>
  <c r="F257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F208" s="1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3"/>
  <c r="F72" s="1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/>
  <c r="G28"/>
  <c r="F28"/>
  <c r="H26"/>
  <c r="H25" s="1"/>
  <c r="H24" s="1"/>
  <c r="G26"/>
  <c r="G25" s="1"/>
  <c r="G24" s="1"/>
  <c r="F26"/>
  <c r="F25"/>
  <c r="F24" s="1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182" l="1"/>
  <c r="F284"/>
  <c r="F31"/>
  <c r="F30" s="1"/>
  <c r="F23" s="1"/>
  <c r="F22" s="1"/>
  <c r="G37"/>
  <c r="G31" s="1"/>
  <c r="G30" s="1"/>
  <c r="G23" s="1"/>
  <c r="G22" s="1"/>
  <c r="H31"/>
  <c r="H30" s="1"/>
  <c r="F168"/>
  <c r="F111"/>
  <c r="F157"/>
  <c r="H208"/>
  <c r="H207" s="1"/>
  <c r="F54"/>
  <c r="F83"/>
  <c r="H308"/>
  <c r="F283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6"/>
  <c r="H265" s="1"/>
  <c r="H264" s="1"/>
  <c r="H263" s="1"/>
  <c r="G325"/>
  <c r="G324" s="1"/>
  <c r="G323" s="1"/>
  <c r="G322" s="1"/>
  <c r="H23"/>
  <c r="H22" s="1"/>
  <c r="H15" s="1"/>
  <c r="H215"/>
  <c r="F308"/>
  <c r="H233"/>
  <c r="H232" s="1"/>
  <c r="H231" s="1"/>
  <c r="H230" s="1"/>
  <c r="G267"/>
  <c r="G270"/>
  <c r="G269" s="1"/>
  <c r="G273"/>
  <c r="G272" s="1"/>
  <c r="G276"/>
  <c r="G275" s="1"/>
  <c r="G293"/>
  <c r="G287" s="1"/>
  <c r="G285" s="1"/>
  <c r="G284" s="1"/>
  <c r="G283" s="1"/>
  <c r="G261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28"/>
  <c r="F167" l="1"/>
  <c r="F15"/>
  <c r="G15"/>
  <c r="G207"/>
  <c r="G266"/>
  <c r="G265" s="1"/>
  <c r="G264" s="1"/>
  <c r="G263" s="1"/>
  <c r="G199"/>
  <c r="G167" s="1"/>
  <c r="G14" s="1"/>
  <c r="G341" s="1"/>
  <c r="H167"/>
  <c r="F14" l="1"/>
  <c r="F341" s="1"/>
  <c r="H14"/>
  <c r="H341" s="1"/>
</calcChain>
</file>

<file path=xl/sharedStrings.xml><?xml version="1.0" encoding="utf-8"?>
<sst xmlns="http://schemas.openxmlformats.org/spreadsheetml/2006/main" count="919" uniqueCount="341">
  <si>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</si>
  <si>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</si>
  <si>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</si>
  <si>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</si>
  <si>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</si>
  <si>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</si>
  <si>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</si>
  <si>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</si>
  <si>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</si>
  <si>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</si>
  <si>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</si>
  <si>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</si>
  <si>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</si>
  <si>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</si>
  <si>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</si>
  <si>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</si>
  <si>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</si>
  <si>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</si>
  <si>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</si>
  <si>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</si>
  <si>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</si>
  <si>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</si>
  <si>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</si>
  <si>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</si>
  <si>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</si>
  <si>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</si>
  <si>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</si>
  <si>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</si>
  <si>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</si>
  <si>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</si>
  <si>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</si>
  <si>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</si>
  <si>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</si>
  <si>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</si>
  <si>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</si>
  <si>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</si>
  <si>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</si>
  <si>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</si>
  <si>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</si>
  <si>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</si>
  <si>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</si>
  <si>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</si>
  <si>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</si>
  <si>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</si>
  <si>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</si>
  <si>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</si>
  <si>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</si>
  <si>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</si>
  <si>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</si>
  <si>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</si>
  <si>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</si>
  <si>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</si>
  <si>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</si>
  <si>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</si>
  <si>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</si>
  <si>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</si>
  <si>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</si>
  <si>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</si>
  <si>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</si>
  <si>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</si>
  <si>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</si>
  <si>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</si>
  <si>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</si>
  <si>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</si>
  <si>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</si>
  <si>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</si>
  <si>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</si>
  <si>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</si>
  <si>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</si>
  <si>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</si>
  <si>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</si>
  <si>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</si>
  <si>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</si>
  <si>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</si>
  <si>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</si>
  <si>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</si>
  <si>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</si>
  <si>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</si>
  <si>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</si>
  <si>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</si>
  <si>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</si>
  <si>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</si>
  <si>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</si>
  <si>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</si>
  <si>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</si>
  <si>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</si>
  <si>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</si>
  <si>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</si>
  <si>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</si>
  <si>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</si>
  <si>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</si>
  <si>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</si>
  <si>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</si>
  <si>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</si>
  <si>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</si>
  <si>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</si>
  <si>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</si>
  <si>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</si>
  <si>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</si>
  <si>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</si>
  <si>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</si>
  <si>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</si>
  <si>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</si>
  <si>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</si>
  <si>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</si>
  <si>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</si>
  <si>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</si>
  <si>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</si>
  <si>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</si>
  <si>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</si>
  <si>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</si>
  <si>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</si>
  <si>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</si>
  <si>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</si>
  <si>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</si>
  <si>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</si>
  <si>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</si>
  <si>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</si>
  <si>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</si>
  <si>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</si>
  <si>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</si>
  <si>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</si>
  <si>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</si>
  <si>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</si>
  <si>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</si>
  <si>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</si>
  <si>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</si>
  <si>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</si>
  <si>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</si>
  <si>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</si>
  <si>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</si>
  <si>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</si>
  <si>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</si>
  <si>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</si>
  <si>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</si>
  <si>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</si>
  <si>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</si>
  <si>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</si>
  <si>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</si>
  <si>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</si>
  <si>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</si>
  <si>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</si>
  <si>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</si>
  <si>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</si>
  <si>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</si>
  <si>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</si>
  <si>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</si>
  <si>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</si>
  <si>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</si>
  <si>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</si>
  <si>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</si>
  <si>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</si>
  <si>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</si>
  <si>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</si>
  <si>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</si>
  <si>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</si>
  <si>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</si>
  <si>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</si>
  <si>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</si>
  <si>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</si>
  <si>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</si>
  <si>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</si>
  <si>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</si>
  <si>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</si>
  <si>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</si>
  <si>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</si>
  <si>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</si>
  <si>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</si>
  <si>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</si>
  <si>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</si>
  <si>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</si>
  <si>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</si>
  <si>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</si>
  <si>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</si>
  <si>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</si>
  <si>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</si>
  <si>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</si>
  <si>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</si>
  <si>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</si>
  <si>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</si>
  <si>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</si>
  <si>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</si>
  <si>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</si>
  <si>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</si>
  <si>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</si>
  <si>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</si>
  <si>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</si>
  <si>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</si>
  <si>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</si>
  <si>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</si>
  <si>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</si>
  <si>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</si>
  <si>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</si>
  <si>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</si>
  <si>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</si>
  <si>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</si>
  <si>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</si>
  <si>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</si>
  <si>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</si>
  <si>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</si>
  <si>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</si>
  <si>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</si>
  <si>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</si>
  <si>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</si>
  <si>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</si>
  <si>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</si>
  <si>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</si>
  <si>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</si>
  <si>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</si>
  <si>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</si>
  <si>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</si>
  <si>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</si>
  <si>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</si>
  <si>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</si>
  <si>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</si>
  <si>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</si>
  <si>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</si>
  <si>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</si>
  <si>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</si>
  <si>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</si>
  <si>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</si>
  <si>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</si>
  <si>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</si>
  <si>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</si>
  <si>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</si>
  <si>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</si>
  <si>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</si>
  <si>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</si>
  <si>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</si>
  <si>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</si>
  <si>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</si>
  <si>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</si>
  <si>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</si>
  <si>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</si>
  <si>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</si>
  <si>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</si>
  <si>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</si>
  <si>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</si>
  <si>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</si>
  <si>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</si>
  <si>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</si>
  <si>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</si>
  <si>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</si>
  <si>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</si>
  <si>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</si>
  <si>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</si>
  <si>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</si>
  <si>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</si>
  <si>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</si>
  <si>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</si>
  <si>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</si>
  <si>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</si>
  <si>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</si>
  <si>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</si>
  <si>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</si>
  <si>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</si>
  <si>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</si>
  <si>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</si>
  <si>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</si>
  <si>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</si>
  <si>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</si>
  <si>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</si>
  <si>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</si>
  <si>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</si>
  <si>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</si>
  <si>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</si>
  <si>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</si>
  <si>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</si>
  <si>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</si>
  <si>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</si>
  <si>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</si>
  <si>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</si>
  <si>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</si>
  <si>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</si>
  <si>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</si>
  <si>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</si>
  <si>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</si>
  <si>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</si>
  <si>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</si>
  <si>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</si>
  <si>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</si>
  <si>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</si>
  <si>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</si>
  <si>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</si>
  <si>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</si>
  <si>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</si>
  <si>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</si>
  <si>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</si>
  <si>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</si>
  <si>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</si>
  <si>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</si>
  <si>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2023год и плановый период 2024-2025 годов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</si>
  <si>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</si>
  <si>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</si>
  <si>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</si>
  <si>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</si>
  <si>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</si>
  <si>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</si>
  <si>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</si>
  <si>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</si>
  <si>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</si>
  <si>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</si>
  <si>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</si>
  <si>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</si>
  <si>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</si>
  <si>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</si>
  <si>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</si>
  <si>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</si>
  <si>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</si>
  <si>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</si>
  <si>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</si>
  <si>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</si>
  <si>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</si>
  <si>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</si>
  <si>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</si>
  <si>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</si>
  <si>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</si>
  <si>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</si>
  <si>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</si>
  <si>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</si>
  <si>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</si>
  <si>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</si>
  <si>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</si>
  <si>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</si>
  <si>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</si>
  <si>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</si>
  <si>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</si>
  <si>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</si>
  <si>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</si>
  <si>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</si>
  <si>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</si>
  <si>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</si>
  <si>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</si>
  <si>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</si>
  <si>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</si>
  <si>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</si>
  <si>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в ред. от 11.09.2023г №23</t>
  </si>
  <si>
    <t>68 9 01 F0450</t>
  </si>
  <si>
    <t>На электроэнергию за уличное освещение</t>
  </si>
  <si>
    <t>689 01 10250</t>
  </si>
  <si>
    <t>Прочие мероприятия по начислению найма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</si>
</sst>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40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1"/>
  <sheetViews>
    <sheetView tabSelected="1" view="pageBreakPreview" topLeftCell="A281" zoomScale="106" zoomScaleNormal="75" zoomScaleSheetLayoutView="106" workbookViewId="0">
      <selection activeCell="G33" sqref="G33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0</v>
      </c>
      <c r="G1" s="47"/>
      <c r="H1" s="47"/>
    </row>
    <row r="2" spans="1:11">
      <c r="D2" s="1"/>
      <c r="E2" s="1"/>
      <c r="F2" s="47" t="s">
        <v>1</v>
      </c>
      <c r="G2" s="47"/>
      <c r="H2" s="47"/>
    </row>
    <row r="3" spans="1:11">
      <c r="D3" s="1"/>
      <c r="E3" s="1"/>
      <c r="F3" s="47" t="s">
        <v>2</v>
      </c>
      <c r="G3" s="47"/>
      <c r="H3" s="47"/>
    </row>
    <row r="4" spans="1:11">
      <c r="D4" s="1"/>
      <c r="E4" s="1"/>
      <c r="F4" s="47" t="s">
        <v>219</v>
      </c>
      <c r="G4" s="47"/>
      <c r="H4" s="47"/>
    </row>
    <row r="5" spans="1:11">
      <c r="D5" s="1"/>
      <c r="E5" s="1"/>
      <c r="F5" s="47" t="s">
        <v>218</v>
      </c>
      <c r="G5" s="47"/>
      <c r="H5" s="47"/>
    </row>
    <row r="6" spans="1:11">
      <c r="D6" s="4"/>
      <c r="E6" s="4"/>
      <c r="F6" s="47" t="s">
        <v>324</v>
      </c>
      <c r="G6" s="47"/>
      <c r="H6" s="47"/>
    </row>
    <row r="7" spans="1:11" ht="17.399999999999999" customHeight="1">
      <c r="A7" s="134" t="s">
        <v>3</v>
      </c>
      <c r="B7" s="134"/>
      <c r="C7" s="134"/>
      <c r="D7" s="134"/>
      <c r="E7" s="134"/>
      <c r="F7" s="134"/>
      <c r="G7" s="135" t="s">
        <v>336</v>
      </c>
      <c r="H7" s="135"/>
    </row>
    <row r="8" spans="1:11" ht="42" customHeight="1">
      <c r="A8" s="136" t="s">
        <v>291</v>
      </c>
      <c r="B8" s="136"/>
      <c r="C8" s="136"/>
      <c r="D8" s="136"/>
      <c r="E8" s="136"/>
      <c r="F8" s="136"/>
    </row>
    <row r="9" spans="1:11">
      <c r="A9" s="6"/>
      <c r="B9" s="7"/>
      <c r="C9" s="7"/>
      <c r="D9" s="7"/>
      <c r="E9" s="7"/>
      <c r="F9" s="8"/>
    </row>
    <row r="10" spans="1:11" ht="12.75" customHeight="1">
      <c r="A10" s="137" t="s">
        <v>4</v>
      </c>
      <c r="B10" s="138" t="s">
        <v>5</v>
      </c>
      <c r="C10" s="138" t="s">
        <v>6</v>
      </c>
      <c r="D10" s="138" t="s">
        <v>7</v>
      </c>
      <c r="E10" s="138" t="s">
        <v>8</v>
      </c>
      <c r="F10" s="139" t="s">
        <v>9</v>
      </c>
      <c r="G10" s="139" t="s">
        <v>9</v>
      </c>
      <c r="H10" s="139" t="s">
        <v>9</v>
      </c>
    </row>
    <row r="11" spans="1:11">
      <c r="A11" s="137"/>
      <c r="B11" s="138"/>
      <c r="C11" s="138"/>
      <c r="D11" s="138"/>
      <c r="E11" s="138"/>
      <c r="F11" s="139"/>
      <c r="G11" s="139"/>
      <c r="H11" s="139"/>
    </row>
    <row r="12" spans="1:11" ht="113.4" customHeight="1">
      <c r="A12" s="137"/>
      <c r="B12" s="138"/>
      <c r="C12" s="138"/>
      <c r="D12" s="138"/>
      <c r="E12" s="138"/>
      <c r="F12" s="123" t="s">
        <v>224</v>
      </c>
      <c r="G12" s="123" t="s">
        <v>236</v>
      </c>
      <c r="H12" s="123" t="s">
        <v>292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10</v>
      </c>
      <c r="B14" s="123" t="s">
        <v>11</v>
      </c>
      <c r="C14" s="123"/>
      <c r="D14" s="123"/>
      <c r="E14" s="123"/>
      <c r="F14" s="12">
        <f>F15+F76+F83+F111+F167+F263+F278+F283+F301+F308+F322</f>
        <v>50065.100000000006</v>
      </c>
      <c r="G14" s="12">
        <f>G15+G76+G83+G111+G167+G263+G283+G308+G340+G322</f>
        <v>18505.2</v>
      </c>
      <c r="H14" s="12">
        <f>H15+H76+H83+H111+H167+H263+H283+H308+H322+H340</f>
        <v>19748.099999999999</v>
      </c>
    </row>
    <row r="15" spans="1:11" s="13" customFormat="1">
      <c r="A15" s="11" t="s">
        <v>12</v>
      </c>
      <c r="B15" s="123"/>
      <c r="C15" s="123" t="s">
        <v>13</v>
      </c>
      <c r="D15" s="123"/>
      <c r="E15" s="123"/>
      <c r="F15" s="12">
        <f>F16+F22+F39+F47+F50+F54</f>
        <v>8108.0000000000009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14</v>
      </c>
      <c r="B16" s="123"/>
      <c r="C16" s="123" t="s">
        <v>15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16</v>
      </c>
      <c r="B17" s="123"/>
      <c r="C17" s="123" t="s">
        <v>15</v>
      </c>
      <c r="D17" s="123" t="s">
        <v>17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18</v>
      </c>
      <c r="B18" s="123"/>
      <c r="C18" s="123" t="s">
        <v>15</v>
      </c>
      <c r="D18" s="123" t="s">
        <v>19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20</v>
      </c>
      <c r="B19" s="123"/>
      <c r="C19" s="123" t="s">
        <v>15</v>
      </c>
      <c r="D19" s="123" t="s">
        <v>21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38</v>
      </c>
      <c r="B20" s="16"/>
      <c r="C20" s="16" t="s">
        <v>15</v>
      </c>
      <c r="D20" s="16" t="s">
        <v>22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23</v>
      </c>
      <c r="B21" s="16"/>
      <c r="C21" s="16" t="s">
        <v>15</v>
      </c>
      <c r="D21" s="16" t="s">
        <v>22</v>
      </c>
      <c r="E21" s="16" t="s">
        <v>24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25</v>
      </c>
      <c r="B22" s="123"/>
      <c r="C22" s="123" t="s">
        <v>26</v>
      </c>
      <c r="D22" s="123"/>
      <c r="E22" s="123"/>
      <c r="F22" s="12">
        <f>F23</f>
        <v>6815.6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27</v>
      </c>
      <c r="B23" s="123"/>
      <c r="C23" s="123" t="s">
        <v>26</v>
      </c>
      <c r="D23" s="123" t="s">
        <v>17</v>
      </c>
      <c r="E23" s="123"/>
      <c r="F23" s="12">
        <f>F24+F30</f>
        <v>6815.6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28</v>
      </c>
      <c r="B24" s="123"/>
      <c r="C24" s="123" t="s">
        <v>26</v>
      </c>
      <c r="D24" s="123" t="s">
        <v>29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20</v>
      </c>
      <c r="B25" s="123"/>
      <c r="C25" s="123" t="s">
        <v>26</v>
      </c>
      <c r="D25" s="123" t="s">
        <v>30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38</v>
      </c>
      <c r="B26" s="16"/>
      <c r="C26" s="16" t="s">
        <v>26</v>
      </c>
      <c r="D26" s="16" t="s">
        <v>32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33</v>
      </c>
      <c r="B27" s="16"/>
      <c r="C27" s="16" t="s">
        <v>26</v>
      </c>
      <c r="D27" s="16" t="s">
        <v>32</v>
      </c>
      <c r="E27" s="16" t="s">
        <v>34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31</v>
      </c>
      <c r="B28" s="16"/>
      <c r="C28" s="16" t="s">
        <v>26</v>
      </c>
      <c r="D28" s="16" t="s">
        <v>35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36</v>
      </c>
      <c r="B29" s="16"/>
      <c r="C29" s="16" t="s">
        <v>26</v>
      </c>
      <c r="D29" s="16" t="s">
        <v>35</v>
      </c>
      <c r="E29" s="16" t="s">
        <v>34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37</v>
      </c>
      <c r="B30" s="123"/>
      <c r="C30" s="123" t="s">
        <v>26</v>
      </c>
      <c r="D30" s="123" t="s">
        <v>19</v>
      </c>
      <c r="E30" s="123"/>
      <c r="F30" s="12">
        <f>F31</f>
        <v>5525.6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20</v>
      </c>
      <c r="B31" s="123"/>
      <c r="C31" s="123" t="s">
        <v>26</v>
      </c>
      <c r="D31" s="123" t="s">
        <v>21</v>
      </c>
      <c r="E31" s="123"/>
      <c r="F31" s="12">
        <f>F32+F35+F37</f>
        <v>5525.6</v>
      </c>
      <c r="G31" s="12">
        <f>G32+G35+G37</f>
        <v>5702</v>
      </c>
      <c r="H31" s="12">
        <f>H32+H35+H37</f>
        <v>6150</v>
      </c>
    </row>
    <row r="32" spans="1:8" ht="26.4">
      <c r="A32" s="19" t="s">
        <v>38</v>
      </c>
      <c r="B32" s="16"/>
      <c r="C32" s="16" t="s">
        <v>26</v>
      </c>
      <c r="D32" s="16" t="s">
        <v>22</v>
      </c>
      <c r="E32" s="16"/>
      <c r="F32" s="17">
        <f>F33+F34</f>
        <v>4726.6000000000004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33</v>
      </c>
      <c r="B33" s="16"/>
      <c r="C33" s="16" t="s">
        <v>26</v>
      </c>
      <c r="D33" s="16" t="s">
        <v>22</v>
      </c>
      <c r="E33" s="16" t="s">
        <v>34</v>
      </c>
      <c r="F33" s="17">
        <v>4076.6</v>
      </c>
      <c r="G33" s="17">
        <v>5202</v>
      </c>
      <c r="H33" s="17">
        <v>5497</v>
      </c>
    </row>
    <row r="34" spans="1:8" ht="62.4" customHeight="1">
      <c r="A34" s="22" t="s">
        <v>39</v>
      </c>
      <c r="B34" s="16"/>
      <c r="C34" s="16" t="s">
        <v>26</v>
      </c>
      <c r="D34" s="16" t="s">
        <v>22</v>
      </c>
      <c r="E34" s="16" t="s">
        <v>24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38</v>
      </c>
      <c r="B35" s="16"/>
      <c r="C35" s="16" t="s">
        <v>26</v>
      </c>
      <c r="D35" s="16" t="s">
        <v>40</v>
      </c>
      <c r="E35" s="16"/>
      <c r="F35" s="17">
        <f>F36</f>
        <v>799</v>
      </c>
      <c r="G35" s="17">
        <f>G36</f>
        <v>0</v>
      </c>
      <c r="H35" s="17">
        <f>H36</f>
        <v>0</v>
      </c>
    </row>
    <row r="36" spans="1:8" ht="32.4" customHeight="1">
      <c r="A36" s="19" t="s">
        <v>36</v>
      </c>
      <c r="B36" s="16"/>
      <c r="C36" s="16" t="s">
        <v>26</v>
      </c>
      <c r="D36" s="16" t="s">
        <v>40</v>
      </c>
      <c r="E36" s="16" t="s">
        <v>34</v>
      </c>
      <c r="F36" s="17">
        <v>799</v>
      </c>
      <c r="G36" s="21">
        <v>0</v>
      </c>
      <c r="H36" s="21">
        <f>G36+G36*0.05</f>
        <v>0</v>
      </c>
    </row>
    <row r="37" spans="1:8" ht="0.6" customHeight="1">
      <c r="A37" s="19" t="s">
        <v>38</v>
      </c>
      <c r="B37" s="16"/>
      <c r="C37" s="16" t="s">
        <v>26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36</v>
      </c>
      <c r="B38" s="16"/>
      <c r="C38" s="16" t="s">
        <v>26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23"/>
      <c r="C39" s="123" t="s">
        <v>44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27</v>
      </c>
      <c r="B40" s="41"/>
      <c r="C40" s="41" t="s">
        <v>44</v>
      </c>
      <c r="D40" s="41" t="s">
        <v>17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37</v>
      </c>
      <c r="B41" s="41"/>
      <c r="C41" s="41" t="s">
        <v>44</v>
      </c>
      <c r="D41" s="41" t="s">
        <v>19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20</v>
      </c>
      <c r="B42" s="41"/>
      <c r="C42" s="41" t="s">
        <v>44</v>
      </c>
      <c r="D42" s="41" t="s">
        <v>21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179.3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50</v>
      </c>
      <c r="B47" s="16"/>
      <c r="C47" s="123" t="s">
        <v>51</v>
      </c>
      <c r="D47" s="123" t="s">
        <v>52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23"/>
      <c r="C50" s="123" t="s">
        <v>58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61</v>
      </c>
      <c r="B53" s="123"/>
      <c r="C53" s="123" t="s">
        <v>58</v>
      </c>
      <c r="D53" s="16" t="s">
        <v>60</v>
      </c>
      <c r="E53" s="16" t="s">
        <v>62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63</v>
      </c>
      <c r="B54" s="123"/>
      <c r="C54" s="123" t="s">
        <v>64</v>
      </c>
      <c r="D54" s="123"/>
      <c r="E54" s="123"/>
      <c r="F54" s="12">
        <f>F55+F60+F64+F70</f>
        <v>912.80000000000007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299</v>
      </c>
      <c r="B55" s="41"/>
      <c r="C55" s="41" t="s">
        <v>64</v>
      </c>
      <c r="D55" s="41" t="s">
        <v>65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295</v>
      </c>
      <c r="B56" s="41"/>
      <c r="C56" s="41" t="s">
        <v>64</v>
      </c>
      <c r="D56" s="41" t="s">
        <v>304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268</v>
      </c>
      <c r="B57" s="41"/>
      <c r="C57" s="41" t="s">
        <v>64</v>
      </c>
      <c r="D57" s="41" t="s">
        <v>270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66</v>
      </c>
      <c r="B58" s="16"/>
      <c r="C58" s="16" t="s">
        <v>64</v>
      </c>
      <c r="D58" s="16" t="s">
        <v>269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23</v>
      </c>
      <c r="B59" s="16"/>
      <c r="C59" s="16" t="s">
        <v>64</v>
      </c>
      <c r="D59" s="16" t="s">
        <v>269</v>
      </c>
      <c r="E59" s="16" t="s">
        <v>24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67</v>
      </c>
      <c r="B60" s="123"/>
      <c r="C60" s="123" t="s">
        <v>64</v>
      </c>
      <c r="D60" s="123" t="s">
        <v>68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69</v>
      </c>
      <c r="B61" s="123"/>
      <c r="C61" s="123" t="s">
        <v>64</v>
      </c>
      <c r="D61" s="123" t="s">
        <v>70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71</v>
      </c>
      <c r="B62" s="16"/>
      <c r="C62" s="16" t="s">
        <v>64</v>
      </c>
      <c r="D62" s="16" t="s">
        <v>72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73</v>
      </c>
      <c r="B63" s="16"/>
      <c r="C63" s="16" t="s">
        <v>64</v>
      </c>
      <c r="D63" s="16" t="s">
        <v>72</v>
      </c>
      <c r="E63" s="16" t="s">
        <v>42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16</v>
      </c>
      <c r="B64" s="123"/>
      <c r="C64" s="123" t="s">
        <v>64</v>
      </c>
      <c r="D64" s="123" t="s">
        <v>17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18</v>
      </c>
      <c r="B65" s="123"/>
      <c r="C65" s="123" t="s">
        <v>64</v>
      </c>
      <c r="D65" s="123" t="s">
        <v>19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20</v>
      </c>
      <c r="B66" s="123"/>
      <c r="C66" s="123" t="s">
        <v>64</v>
      </c>
      <c r="D66" s="123" t="s">
        <v>21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74</v>
      </c>
      <c r="B67" s="16"/>
      <c r="C67" s="16" t="s">
        <v>64</v>
      </c>
      <c r="D67" s="16" t="s">
        <v>75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36</v>
      </c>
      <c r="B68" s="16"/>
      <c r="C68" s="16" t="s">
        <v>64</v>
      </c>
      <c r="D68" s="16" t="s">
        <v>75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73</v>
      </c>
      <c r="B69" s="16"/>
      <c r="C69" s="16" t="s">
        <v>64</v>
      </c>
      <c r="D69" s="16" t="s">
        <v>75</v>
      </c>
      <c r="E69" s="16" t="s">
        <v>24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76</v>
      </c>
      <c r="B70" s="123"/>
      <c r="C70" s="123" t="s">
        <v>64</v>
      </c>
      <c r="D70" s="123" t="s">
        <v>52</v>
      </c>
      <c r="E70" s="123"/>
      <c r="F70" s="12">
        <f t="shared" ref="F70:H72" si="7">F71</f>
        <v>896.1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5" t="s">
        <v>20</v>
      </c>
      <c r="B71" s="41"/>
      <c r="C71" s="41" t="s">
        <v>64</v>
      </c>
      <c r="D71" s="41" t="s">
        <v>77</v>
      </c>
      <c r="E71" s="41"/>
      <c r="F71" s="53">
        <f t="shared" si="7"/>
        <v>896.1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20</v>
      </c>
      <c r="B72" s="41"/>
      <c r="C72" s="41" t="s">
        <v>64</v>
      </c>
      <c r="D72" s="41" t="s">
        <v>78</v>
      </c>
      <c r="E72" s="41"/>
      <c r="F72" s="53">
        <f t="shared" si="7"/>
        <v>896.1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79</v>
      </c>
      <c r="B73" s="16"/>
      <c r="C73" s="16" t="s">
        <v>64</v>
      </c>
      <c r="D73" s="16" t="s">
        <v>80</v>
      </c>
      <c r="E73" s="16"/>
      <c r="F73" s="17">
        <f>F74+F75</f>
        <v>896.1</v>
      </c>
      <c r="G73" s="17">
        <f>G74+G75</f>
        <v>650.1</v>
      </c>
      <c r="H73" s="17">
        <f>H74+H75</f>
        <v>685.5</v>
      </c>
    </row>
    <row r="74" spans="1:8" ht="27.6">
      <c r="A74" s="18" t="s">
        <v>23</v>
      </c>
      <c r="B74" s="16"/>
      <c r="C74" s="16" t="s">
        <v>64</v>
      </c>
      <c r="D74" s="16" t="s">
        <v>80</v>
      </c>
      <c r="E74" s="16" t="s">
        <v>24</v>
      </c>
      <c r="F74" s="17">
        <v>856.1</v>
      </c>
      <c r="G74" s="17">
        <v>630.1</v>
      </c>
      <c r="H74" s="17">
        <v>664.5</v>
      </c>
    </row>
    <row r="75" spans="1:8" ht="26.4">
      <c r="A75" s="20" t="s">
        <v>61</v>
      </c>
      <c r="B75" s="16"/>
      <c r="C75" s="16" t="s">
        <v>64</v>
      </c>
      <c r="D75" s="16" t="s">
        <v>80</v>
      </c>
      <c r="E75" s="16" t="s">
        <v>62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81</v>
      </c>
      <c r="B76" s="123"/>
      <c r="C76" s="123" t="s">
        <v>82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83</v>
      </c>
      <c r="B77" s="41"/>
      <c r="C77" s="41" t="s">
        <v>84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76</v>
      </c>
      <c r="B78" s="41"/>
      <c r="C78" s="41" t="s">
        <v>84</v>
      </c>
      <c r="D78" s="41" t="s">
        <v>52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85</v>
      </c>
      <c r="B79" s="41"/>
      <c r="C79" s="41" t="s">
        <v>84</v>
      </c>
      <c r="D79" s="41" t="s">
        <v>77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83</v>
      </c>
      <c r="B80" s="41"/>
      <c r="C80" s="41" t="s">
        <v>84</v>
      </c>
      <c r="D80" s="41" t="s">
        <v>78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86</v>
      </c>
      <c r="B81" s="16"/>
      <c r="C81" s="16" t="s">
        <v>84</v>
      </c>
      <c r="D81" s="16" t="s">
        <v>87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36</v>
      </c>
      <c r="B82" s="16"/>
      <c r="C82" s="16" t="s">
        <v>84</v>
      </c>
      <c r="D82" s="16" t="s">
        <v>87</v>
      </c>
      <c r="E82" s="16" t="s">
        <v>34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88</v>
      </c>
      <c r="B83" s="123"/>
      <c r="C83" s="123" t="s">
        <v>89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90</v>
      </c>
      <c r="B84" s="41"/>
      <c r="C84" s="41" t="s">
        <v>91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225</v>
      </c>
      <c r="B85" s="41"/>
      <c r="C85" s="41" t="s">
        <v>91</v>
      </c>
      <c r="D85" s="41" t="s">
        <v>92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295</v>
      </c>
      <c r="B86" s="41"/>
      <c r="C86" s="41" t="s">
        <v>91</v>
      </c>
      <c r="D86" s="41" t="s">
        <v>305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265</v>
      </c>
      <c r="B87" s="41"/>
      <c r="C87" s="41" t="s">
        <v>91</v>
      </c>
      <c r="D87" s="41" t="s">
        <v>267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93</v>
      </c>
      <c r="B88" s="16"/>
      <c r="C88" s="16" t="s">
        <v>91</v>
      </c>
      <c r="D88" s="16" t="s">
        <v>266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23</v>
      </c>
      <c r="B89" s="16"/>
      <c r="C89" s="16" t="s">
        <v>91</v>
      </c>
      <c r="D89" s="16" t="s">
        <v>266</v>
      </c>
      <c r="E89" s="16" t="s">
        <v>24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76</v>
      </c>
      <c r="B90" s="123"/>
      <c r="C90" s="123" t="s">
        <v>91</v>
      </c>
      <c r="D90" s="123" t="s">
        <v>52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20</v>
      </c>
      <c r="B91" s="123"/>
      <c r="C91" s="123" t="s">
        <v>91</v>
      </c>
      <c r="D91" s="123" t="s">
        <v>77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20</v>
      </c>
      <c r="B92" s="41"/>
      <c r="C92" s="41" t="s">
        <v>91</v>
      </c>
      <c r="D92" s="41" t="s">
        <v>78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94</v>
      </c>
      <c r="B93" s="16"/>
      <c r="C93" s="16" t="s">
        <v>91</v>
      </c>
      <c r="D93" s="16" t="s">
        <v>95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23</v>
      </c>
      <c r="B94" s="16"/>
      <c r="C94" s="16" t="s">
        <v>91</v>
      </c>
      <c r="D94" s="16" t="s">
        <v>95</v>
      </c>
      <c r="E94" s="16" t="s">
        <v>24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100</v>
      </c>
      <c r="B95" s="16"/>
      <c r="C95" s="16" t="s">
        <v>91</v>
      </c>
      <c r="D95" s="16" t="s">
        <v>222</v>
      </c>
      <c r="E95" s="16"/>
      <c r="F95" s="17"/>
      <c r="G95" s="17"/>
      <c r="H95" s="17"/>
    </row>
    <row r="96" spans="1:8" ht="27.6" hidden="1">
      <c r="A96" s="18" t="s">
        <v>23</v>
      </c>
      <c r="B96" s="16"/>
      <c r="C96" s="16" t="s">
        <v>91</v>
      </c>
      <c r="D96" s="16" t="s">
        <v>222</v>
      </c>
      <c r="E96" s="16" t="s">
        <v>24</v>
      </c>
      <c r="F96" s="17"/>
      <c r="G96" s="17"/>
      <c r="H96" s="17"/>
    </row>
    <row r="97" spans="1:8" s="13" customFormat="1">
      <c r="A97" s="11" t="s">
        <v>96</v>
      </c>
      <c r="B97" s="123"/>
      <c r="C97" s="123" t="s">
        <v>97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242</v>
      </c>
      <c r="B98" s="123"/>
      <c r="C98" s="123" t="s">
        <v>97</v>
      </c>
      <c r="D98" s="123" t="s">
        <v>98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295</v>
      </c>
      <c r="B99" s="123"/>
      <c r="C99" s="123" t="s">
        <v>97</v>
      </c>
      <c r="D99" s="123" t="s">
        <v>306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262</v>
      </c>
      <c r="B100" s="41"/>
      <c r="C100" s="41" t="s">
        <v>97</v>
      </c>
      <c r="D100" s="41" t="s">
        <v>264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99</v>
      </c>
      <c r="B101" s="41"/>
      <c r="C101" s="41" t="s">
        <v>97</v>
      </c>
      <c r="D101" s="41" t="s">
        <v>263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23</v>
      </c>
      <c r="B102" s="16"/>
      <c r="C102" s="16" t="s">
        <v>97</v>
      </c>
      <c r="D102" s="16" t="s">
        <v>263</v>
      </c>
      <c r="E102" s="16" t="s">
        <v>24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99</v>
      </c>
      <c r="B103" s="16"/>
      <c r="C103" s="16" t="s">
        <v>97</v>
      </c>
      <c r="D103" s="16" t="s">
        <v>280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23</v>
      </c>
      <c r="B104" s="16"/>
      <c r="C104" s="16" t="s">
        <v>97</v>
      </c>
      <c r="D104" s="16" t="s">
        <v>280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279</v>
      </c>
      <c r="B105" s="16"/>
      <c r="C105" s="16" t="s">
        <v>97</v>
      </c>
      <c r="D105" s="16" t="s">
        <v>280</v>
      </c>
      <c r="E105" s="16" t="s">
        <v>24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298</v>
      </c>
      <c r="B106" s="16"/>
      <c r="C106" s="16" t="s">
        <v>97</v>
      </c>
      <c r="D106" s="16" t="s">
        <v>129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295</v>
      </c>
      <c r="B107" s="16"/>
      <c r="C107" s="16" t="s">
        <v>97</v>
      </c>
      <c r="D107" s="16" t="s">
        <v>307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293</v>
      </c>
      <c r="B108" s="16"/>
      <c r="C108" s="16" t="s">
        <v>97</v>
      </c>
      <c r="D108" s="16" t="s">
        <v>273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130</v>
      </c>
      <c r="B109" s="16"/>
      <c r="C109" s="16" t="s">
        <v>97</v>
      </c>
      <c r="D109" s="16" t="s">
        <v>261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73</v>
      </c>
      <c r="B110" s="16"/>
      <c r="C110" s="16" t="s">
        <v>97</v>
      </c>
      <c r="D110" s="16" t="s">
        <v>261</v>
      </c>
      <c r="E110" s="16" t="s">
        <v>24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101</v>
      </c>
      <c r="B111" s="123"/>
      <c r="C111" s="123" t="s">
        <v>102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103</v>
      </c>
      <c r="B112" s="123"/>
      <c r="C112" s="123" t="s">
        <v>104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241</v>
      </c>
      <c r="B113" s="123"/>
      <c r="C113" s="123" t="s">
        <v>104</v>
      </c>
      <c r="D113" s="123" t="s">
        <v>105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295</v>
      </c>
      <c r="B114" s="123"/>
      <c r="C114" s="123" t="s">
        <v>104</v>
      </c>
      <c r="D114" s="123" t="s">
        <v>308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256</v>
      </c>
      <c r="B115" s="123"/>
      <c r="C115" s="123" t="s">
        <v>104</v>
      </c>
      <c r="D115" s="123" t="s">
        <v>257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107</v>
      </c>
      <c r="B116" s="123"/>
      <c r="C116" s="16" t="s">
        <v>104</v>
      </c>
      <c r="D116" s="16" t="s">
        <v>258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23</v>
      </c>
      <c r="B117" s="16"/>
      <c r="C117" s="16" t="s">
        <v>104</v>
      </c>
      <c r="D117" s="16" t="s">
        <v>258</v>
      </c>
      <c r="E117" s="16" t="s">
        <v>24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106</v>
      </c>
      <c r="B118" s="16"/>
      <c r="C118" s="16" t="s">
        <v>104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104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272</v>
      </c>
      <c r="B120" s="16"/>
      <c r="C120" s="16" t="s">
        <v>104</v>
      </c>
      <c r="D120" s="16" t="s">
        <v>259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23</v>
      </c>
      <c r="B121" s="16"/>
      <c r="C121" s="16" t="s">
        <v>104</v>
      </c>
      <c r="D121" s="16" t="s">
        <v>259</v>
      </c>
      <c r="E121" s="16" t="s">
        <v>24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104</v>
      </c>
      <c r="D122" s="16" t="s">
        <v>232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271</v>
      </c>
      <c r="B123" s="16"/>
      <c r="C123" s="16" t="s">
        <v>104</v>
      </c>
      <c r="D123" s="16" t="s">
        <v>260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23</v>
      </c>
      <c r="B124" s="16"/>
      <c r="C124" s="16" t="s">
        <v>104</v>
      </c>
      <c r="D124" s="16" t="s">
        <v>260</v>
      </c>
      <c r="E124" s="16" t="s">
        <v>24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104</v>
      </c>
      <c r="D125" s="16" t="s">
        <v>108</v>
      </c>
      <c r="E125" s="16" t="s">
        <v>42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227</v>
      </c>
      <c r="B126" s="84"/>
      <c r="C126" s="81" t="s">
        <v>163</v>
      </c>
      <c r="D126" s="85" t="s">
        <v>109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238</v>
      </c>
      <c r="B127" s="84"/>
      <c r="C127" s="81" t="s">
        <v>163</v>
      </c>
      <c r="D127" s="87" t="s">
        <v>110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111</v>
      </c>
      <c r="B128" s="84"/>
      <c r="C128" s="84" t="s">
        <v>237</v>
      </c>
      <c r="D128" s="87" t="s">
        <v>112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23</v>
      </c>
      <c r="B129" s="84"/>
      <c r="C129" s="84" t="s">
        <v>237</v>
      </c>
      <c r="D129" s="87" t="s">
        <v>112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113</v>
      </c>
      <c r="B130" s="123"/>
      <c r="C130" s="123" t="s">
        <v>104</v>
      </c>
      <c r="D130" s="123" t="s">
        <v>114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115</v>
      </c>
      <c r="B131" s="123"/>
      <c r="C131" s="123" t="s">
        <v>104</v>
      </c>
      <c r="D131" s="123" t="s">
        <v>116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107</v>
      </c>
      <c r="B132" s="16"/>
      <c r="C132" s="16" t="s">
        <v>104</v>
      </c>
      <c r="D132" s="16" t="s">
        <v>117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73</v>
      </c>
      <c r="B133" s="32"/>
      <c r="C133" s="32" t="s">
        <v>104</v>
      </c>
      <c r="D133" s="32" t="s">
        <v>117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118</v>
      </c>
      <c r="B134" s="32"/>
      <c r="C134" s="123" t="s">
        <v>104</v>
      </c>
      <c r="D134" s="33" t="s">
        <v>119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115</v>
      </c>
      <c r="B135" s="32"/>
      <c r="C135" s="123" t="s">
        <v>104</v>
      </c>
      <c r="D135" s="9" t="s">
        <v>120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121</v>
      </c>
      <c r="B136" s="32"/>
      <c r="C136" s="16" t="s">
        <v>104</v>
      </c>
      <c r="D136" s="9" t="s">
        <v>122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73</v>
      </c>
      <c r="B137" s="32"/>
      <c r="C137" s="32" t="s">
        <v>104</v>
      </c>
      <c r="D137" s="9" t="s">
        <v>122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123</v>
      </c>
      <c r="B138" s="32"/>
      <c r="C138" s="123" t="s">
        <v>104</v>
      </c>
      <c r="D138" s="33" t="s">
        <v>124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104</v>
      </c>
      <c r="D139" s="9" t="s">
        <v>125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111</v>
      </c>
      <c r="B140" s="32"/>
      <c r="C140" s="16" t="s">
        <v>104</v>
      </c>
      <c r="D140" s="9" t="s">
        <v>126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127</v>
      </c>
      <c r="B141" s="32"/>
      <c r="C141" s="32" t="s">
        <v>104</v>
      </c>
      <c r="D141" s="9" t="s">
        <v>126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128</v>
      </c>
      <c r="B142" s="123"/>
      <c r="C142" s="123" t="s">
        <v>104</v>
      </c>
      <c r="D142" s="123" t="s">
        <v>129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226</v>
      </c>
      <c r="B143" s="123"/>
      <c r="C143" s="123" t="s">
        <v>104</v>
      </c>
      <c r="D143" s="123" t="s">
        <v>175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130</v>
      </c>
      <c r="B144" s="123"/>
      <c r="C144" s="123" t="s">
        <v>104</v>
      </c>
      <c r="D144" s="123" t="s">
        <v>176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23</v>
      </c>
      <c r="B145" s="16"/>
      <c r="C145" s="16" t="s">
        <v>104</v>
      </c>
      <c r="D145" s="123" t="s">
        <v>176</v>
      </c>
      <c r="E145" s="16" t="s">
        <v>24</v>
      </c>
      <c r="F145" s="79"/>
      <c r="G145" s="17">
        <v>0</v>
      </c>
      <c r="H145" s="17">
        <f>G145+G145*0.05</f>
        <v>0</v>
      </c>
    </row>
    <row r="146" spans="1:8" ht="26.4">
      <c r="A146" s="11" t="s">
        <v>76</v>
      </c>
      <c r="B146" s="16"/>
      <c r="C146" s="16" t="s">
        <v>104</v>
      </c>
      <c r="D146" s="16" t="s">
        <v>235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234</v>
      </c>
      <c r="B147" s="16"/>
      <c r="C147" s="16" t="s">
        <v>104</v>
      </c>
      <c r="D147" s="16" t="s">
        <v>60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23</v>
      </c>
      <c r="B148" s="16"/>
      <c r="C148" s="16" t="s">
        <v>104</v>
      </c>
      <c r="D148" s="16" t="s">
        <v>60</v>
      </c>
      <c r="E148" s="16" t="s">
        <v>24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275</v>
      </c>
      <c r="B149" s="16"/>
      <c r="C149" s="16" t="s">
        <v>104</v>
      </c>
      <c r="D149" s="41" t="s">
        <v>276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23</v>
      </c>
      <c r="B150" s="16"/>
      <c r="C150" s="16" t="s">
        <v>104</v>
      </c>
      <c r="D150" s="41" t="s">
        <v>276</v>
      </c>
      <c r="E150" s="41" t="s">
        <v>24</v>
      </c>
      <c r="F150" s="53"/>
      <c r="G150" s="53">
        <v>0</v>
      </c>
      <c r="H150" s="17">
        <v>0</v>
      </c>
    </row>
    <row r="151" spans="1:8" ht="36.6" hidden="1" customHeight="1">
      <c r="A151" s="18" t="s">
        <v>285</v>
      </c>
      <c r="B151" s="16"/>
      <c r="C151" s="16" t="s">
        <v>104</v>
      </c>
      <c r="D151" s="41" t="s">
        <v>286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23</v>
      </c>
      <c r="B152" s="16"/>
      <c r="C152" s="16" t="s">
        <v>104</v>
      </c>
      <c r="D152" s="41" t="s">
        <v>286</v>
      </c>
      <c r="E152" s="41" t="s">
        <v>24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131</v>
      </c>
      <c r="B157" s="123"/>
      <c r="C157" s="123" t="s">
        <v>132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133</v>
      </c>
      <c r="B158" s="123"/>
      <c r="C158" s="123" t="s">
        <v>132</v>
      </c>
      <c r="D158" s="123" t="s">
        <v>109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134</v>
      </c>
      <c r="B159" s="123"/>
      <c r="C159" s="123" t="s">
        <v>132</v>
      </c>
      <c r="D159" s="123" t="s">
        <v>110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135</v>
      </c>
      <c r="B160" s="16"/>
      <c r="C160" s="16" t="s">
        <v>132</v>
      </c>
      <c r="D160" s="16" t="s">
        <v>136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23</v>
      </c>
      <c r="B161" s="16"/>
      <c r="C161" s="16" t="s">
        <v>132</v>
      </c>
      <c r="D161" s="16" t="s">
        <v>136</v>
      </c>
      <c r="E161" s="16" t="s">
        <v>24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76</v>
      </c>
      <c r="B162" s="123"/>
      <c r="C162" s="123" t="s">
        <v>132</v>
      </c>
      <c r="D162" s="123" t="s">
        <v>52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20</v>
      </c>
      <c r="B163" s="41"/>
      <c r="C163" s="41" t="s">
        <v>132</v>
      </c>
      <c r="D163" s="41" t="s">
        <v>77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20</v>
      </c>
      <c r="B164" s="41"/>
      <c r="C164" s="41" t="s">
        <v>132</v>
      </c>
      <c r="D164" s="41" t="s">
        <v>78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137</v>
      </c>
      <c r="B165" s="16"/>
      <c r="C165" s="16" t="s">
        <v>132</v>
      </c>
      <c r="D165" s="16" t="s">
        <v>138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23</v>
      </c>
      <c r="B166" s="16"/>
      <c r="C166" s="16" t="s">
        <v>132</v>
      </c>
      <c r="D166" s="16" t="s">
        <v>138</v>
      </c>
      <c r="E166" s="16" t="s">
        <v>24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139</v>
      </c>
      <c r="B167" s="123"/>
      <c r="C167" s="123" t="s">
        <v>140</v>
      </c>
      <c r="D167" s="123"/>
      <c r="E167" s="123"/>
      <c r="F167" s="12">
        <f>F168+F182+F199</f>
        <v>23820.5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141</v>
      </c>
      <c r="B168" s="123"/>
      <c r="C168" s="123" t="s">
        <v>142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143</v>
      </c>
      <c r="B169" s="16"/>
      <c r="C169" s="16" t="s">
        <v>142</v>
      </c>
      <c r="D169" s="16" t="s">
        <v>144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145</v>
      </c>
      <c r="B170" s="16"/>
      <c r="C170" s="16" t="s">
        <v>142</v>
      </c>
      <c r="D170" s="16" t="s">
        <v>146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147</v>
      </c>
      <c r="B171" s="16"/>
      <c r="C171" s="16" t="s">
        <v>142</v>
      </c>
      <c r="D171" s="16" t="s">
        <v>148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149</v>
      </c>
      <c r="B172" s="41"/>
      <c r="C172" s="41" t="s">
        <v>142</v>
      </c>
      <c r="D172" s="41" t="s">
        <v>148</v>
      </c>
      <c r="E172" s="41" t="s">
        <v>150</v>
      </c>
      <c r="F172" s="53"/>
      <c r="G172" s="53">
        <v>0</v>
      </c>
      <c r="H172" s="53">
        <v>0</v>
      </c>
    </row>
    <row r="173" spans="1:8" ht="36.6" hidden="1" customHeight="1">
      <c r="A173" s="40" t="s">
        <v>147</v>
      </c>
      <c r="B173" s="16"/>
      <c r="C173" s="16" t="s">
        <v>142</v>
      </c>
      <c r="D173" s="16" t="s">
        <v>151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149</v>
      </c>
      <c r="B174" s="41"/>
      <c r="C174" s="41" t="s">
        <v>142</v>
      </c>
      <c r="D174" s="41" t="s">
        <v>151</v>
      </c>
      <c r="E174" s="41" t="s">
        <v>150</v>
      </c>
      <c r="F174" s="53"/>
      <c r="G174" s="53">
        <v>0</v>
      </c>
      <c r="H174" s="17">
        <v>0</v>
      </c>
    </row>
    <row r="175" spans="1:8" ht="36" hidden="1" customHeight="1">
      <c r="A175" s="40" t="s">
        <v>147</v>
      </c>
      <c r="B175" s="16"/>
      <c r="C175" s="16" t="s">
        <v>142</v>
      </c>
      <c r="D175" s="46" t="s">
        <v>152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149</v>
      </c>
      <c r="B176" s="16"/>
      <c r="C176" s="16" t="s">
        <v>142</v>
      </c>
      <c r="D176" s="46" t="s">
        <v>152</v>
      </c>
      <c r="E176" s="16" t="s">
        <v>150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76</v>
      </c>
      <c r="B177" s="123"/>
      <c r="C177" s="123" t="s">
        <v>142</v>
      </c>
      <c r="D177" s="123" t="s">
        <v>52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20</v>
      </c>
      <c r="B178" s="41"/>
      <c r="C178" s="41" t="s">
        <v>142</v>
      </c>
      <c r="D178" s="41" t="s">
        <v>77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20</v>
      </c>
      <c r="B179" s="41"/>
      <c r="C179" s="41" t="s">
        <v>142</v>
      </c>
      <c r="D179" s="41" t="s">
        <v>78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153</v>
      </c>
      <c r="B180" s="16"/>
      <c r="C180" s="16" t="s">
        <v>142</v>
      </c>
      <c r="D180" s="16" t="s">
        <v>154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23</v>
      </c>
      <c r="B181" s="16"/>
      <c r="C181" s="16" t="s">
        <v>142</v>
      </c>
      <c r="D181" s="16" t="s">
        <v>154</v>
      </c>
      <c r="E181" s="16" t="s">
        <v>24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155</v>
      </c>
      <c r="B182" s="123"/>
      <c r="C182" s="123" t="s">
        <v>156</v>
      </c>
      <c r="D182" s="123"/>
      <c r="E182" s="123"/>
      <c r="F182" s="12">
        <f>F188+F183</f>
        <v>7718.4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315</v>
      </c>
      <c r="B183" s="123"/>
      <c r="C183" s="41" t="s">
        <v>156</v>
      </c>
      <c r="D183" s="41" t="s">
        <v>309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133" t="s">
        <v>295</v>
      </c>
      <c r="B184" s="109"/>
      <c r="C184" s="41" t="s">
        <v>156</v>
      </c>
      <c r="D184" s="41" t="s">
        <v>310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283</v>
      </c>
      <c r="B185" s="109"/>
      <c r="C185" s="41" t="s">
        <v>156</v>
      </c>
      <c r="D185" s="41" t="s">
        <v>321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282</v>
      </c>
      <c r="B186" s="109"/>
      <c r="C186" s="41" t="s">
        <v>156</v>
      </c>
      <c r="D186" s="41" t="s">
        <v>284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23</v>
      </c>
      <c r="B187" s="123"/>
      <c r="C187" s="41" t="s">
        <v>156</v>
      </c>
      <c r="D187" s="41" t="s">
        <v>284</v>
      </c>
      <c r="E187" s="41" t="s">
        <v>24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20</v>
      </c>
      <c r="B188" s="123"/>
      <c r="C188" s="123" t="s">
        <v>156</v>
      </c>
      <c r="D188" s="123" t="s">
        <v>157</v>
      </c>
      <c r="E188" s="123"/>
      <c r="F188" s="12">
        <f>F189+F191+F193+F195+F197</f>
        <v>6098.4</v>
      </c>
      <c r="G188" s="12">
        <f>G189+G193+G195</f>
        <v>400</v>
      </c>
      <c r="H188" s="12">
        <f>H189+H193+H195</f>
        <v>450</v>
      </c>
    </row>
    <row r="189" spans="1:8">
      <c r="A189" s="15" t="s">
        <v>158</v>
      </c>
      <c r="B189" s="16"/>
      <c r="C189" s="16" t="s">
        <v>156</v>
      </c>
      <c r="D189" s="16" t="s">
        <v>159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42.6" customHeight="1">
      <c r="A190" s="49" t="s">
        <v>23</v>
      </c>
      <c r="B190" s="16"/>
      <c r="C190" s="16" t="s">
        <v>156</v>
      </c>
      <c r="D190" s="16" t="s">
        <v>159</v>
      </c>
      <c r="E190" s="16" t="s">
        <v>24</v>
      </c>
      <c r="F190" s="17">
        <v>93.9</v>
      </c>
      <c r="G190" s="17">
        <v>400</v>
      </c>
      <c r="H190" s="17">
        <v>450</v>
      </c>
    </row>
    <row r="191" spans="1:8" ht="33.6" customHeight="1">
      <c r="A191" s="49" t="s">
        <v>340</v>
      </c>
      <c r="B191" s="16"/>
      <c r="C191" s="16" t="s">
        <v>156</v>
      </c>
      <c r="D191" s="16" t="s">
        <v>339</v>
      </c>
      <c r="E191" s="16"/>
      <c r="F191" s="17">
        <v>5</v>
      </c>
      <c r="G191" s="99">
        <v>0</v>
      </c>
      <c r="H191" s="17">
        <v>0</v>
      </c>
    </row>
    <row r="192" spans="1:8" ht="39" customHeight="1">
      <c r="A192" s="49" t="s">
        <v>23</v>
      </c>
      <c r="B192" s="16"/>
      <c r="C192" s="16" t="s">
        <v>156</v>
      </c>
      <c r="D192" s="16" t="s">
        <v>339</v>
      </c>
      <c r="E192" s="16" t="s">
        <v>24</v>
      </c>
      <c r="F192" s="17">
        <v>5</v>
      </c>
      <c r="G192" s="99">
        <v>0</v>
      </c>
      <c r="H192" s="17">
        <v>0</v>
      </c>
    </row>
    <row r="193" spans="1:8" ht="49.2" customHeight="1">
      <c r="A193" s="15" t="s">
        <v>325</v>
      </c>
      <c r="B193" s="16"/>
      <c r="C193" s="16" t="s">
        <v>156</v>
      </c>
      <c r="D193" s="16" t="s">
        <v>330</v>
      </c>
      <c r="E193" s="16"/>
      <c r="F193" s="17">
        <f>F194</f>
        <v>5999.5</v>
      </c>
      <c r="G193" s="99">
        <f>G194</f>
        <v>0</v>
      </c>
      <c r="H193" s="17">
        <f>H194</f>
        <v>0</v>
      </c>
    </row>
    <row r="194" spans="1:8" ht="48" customHeight="1">
      <c r="A194" s="30" t="s">
        <v>73</v>
      </c>
      <c r="B194" s="16"/>
      <c r="C194" s="16" t="s">
        <v>156</v>
      </c>
      <c r="D194" s="16" t="s">
        <v>330</v>
      </c>
      <c r="E194" s="16" t="s">
        <v>24</v>
      </c>
      <c r="F194" s="112">
        <v>5999.5</v>
      </c>
      <c r="G194" s="101">
        <v>0</v>
      </c>
      <c r="H194" s="124">
        <f>G194+G194*0.05</f>
        <v>0</v>
      </c>
    </row>
    <row r="195" spans="1:8" ht="25.2" hidden="1" customHeight="1">
      <c r="A195" s="19" t="s">
        <v>160</v>
      </c>
      <c r="B195" s="16"/>
      <c r="C195" s="16" t="s">
        <v>156</v>
      </c>
      <c r="D195" s="44" t="s">
        <v>161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23</v>
      </c>
      <c r="B196" s="16"/>
      <c r="C196" s="16" t="s">
        <v>156</v>
      </c>
      <c r="D196" s="44" t="s">
        <v>161</v>
      </c>
      <c r="E196" s="45" t="s">
        <v>24</v>
      </c>
      <c r="F196" s="17"/>
      <c r="G196" s="17"/>
      <c r="H196" s="17"/>
    </row>
    <row r="197" spans="1:8" ht="41.4" hidden="1" customHeight="1">
      <c r="A197" s="49" t="s">
        <v>223</v>
      </c>
      <c r="B197" s="16"/>
      <c r="C197" s="16" t="s">
        <v>156</v>
      </c>
      <c r="D197" s="54" t="s">
        <v>161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23</v>
      </c>
      <c r="B198" s="16"/>
      <c r="C198" s="16" t="s">
        <v>156</v>
      </c>
      <c r="D198" s="54" t="s">
        <v>161</v>
      </c>
      <c r="E198" s="55" t="s">
        <v>24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162</v>
      </c>
      <c r="B199" s="123"/>
      <c r="C199" s="41" t="s">
        <v>163</v>
      </c>
      <c r="D199" s="57"/>
      <c r="E199" s="58"/>
      <c r="F199" s="12">
        <f>F200+F206+F215+F224+F230+F236+F240</f>
        <v>15502.099999999999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297</v>
      </c>
      <c r="B200" s="117"/>
      <c r="C200" s="61" t="s">
        <v>163</v>
      </c>
      <c r="D200" s="62" t="s">
        <v>109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295</v>
      </c>
      <c r="B201" s="119"/>
      <c r="C201" s="61" t="s">
        <v>163</v>
      </c>
      <c r="D201" s="62" t="s">
        <v>311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294</v>
      </c>
      <c r="B202" s="66"/>
      <c r="C202" s="61" t="s">
        <v>163</v>
      </c>
      <c r="D202" s="62" t="s">
        <v>254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111</v>
      </c>
      <c r="B203" s="60"/>
      <c r="C203" s="61" t="s">
        <v>163</v>
      </c>
      <c r="D203" s="62" t="s">
        <v>255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23</v>
      </c>
      <c r="B204" s="60"/>
      <c r="C204" s="46" t="s">
        <v>163</v>
      </c>
      <c r="D204" s="67" t="s">
        <v>255</v>
      </c>
      <c r="E204" s="68" t="s">
        <v>24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162</v>
      </c>
      <c r="B205" s="41"/>
      <c r="C205" s="46" t="s">
        <v>163</v>
      </c>
      <c r="D205" s="93" t="s">
        <v>255</v>
      </c>
      <c r="E205" s="92" t="s">
        <v>24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240</v>
      </c>
      <c r="B206" s="123"/>
      <c r="C206" s="123" t="s">
        <v>163</v>
      </c>
      <c r="D206" s="71" t="s">
        <v>164</v>
      </c>
      <c r="E206" s="69"/>
      <c r="F206" s="12">
        <f>F208</f>
        <v>1426.8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295</v>
      </c>
      <c r="B207" s="123"/>
      <c r="C207" s="123" t="s">
        <v>163</v>
      </c>
      <c r="D207" s="123" t="s">
        <v>323</v>
      </c>
      <c r="E207" s="109"/>
      <c r="F207" s="12">
        <f>F208</f>
        <v>1426.8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250</v>
      </c>
      <c r="B208" s="123"/>
      <c r="C208" s="123" t="s">
        <v>163</v>
      </c>
      <c r="D208" s="123" t="s">
        <v>251</v>
      </c>
      <c r="E208" s="123"/>
      <c r="F208" s="12">
        <f>F209+F211</f>
        <v>1426.8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165</v>
      </c>
      <c r="B209" s="125"/>
      <c r="C209" s="16" t="s">
        <v>163</v>
      </c>
      <c r="D209" s="16" t="s">
        <v>331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23</v>
      </c>
      <c r="B210" s="16"/>
      <c r="C210" s="16" t="s">
        <v>163</v>
      </c>
      <c r="D210" s="16" t="s">
        <v>331</v>
      </c>
      <c r="E210" s="16" t="s">
        <v>24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167</v>
      </c>
      <c r="B211" s="16"/>
      <c r="C211" s="16" t="s">
        <v>163</v>
      </c>
      <c r="D211" s="16" t="s">
        <v>252</v>
      </c>
      <c r="E211" s="16"/>
      <c r="F211" s="17">
        <f>F212</f>
        <v>893.5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23</v>
      </c>
      <c r="B212" s="16"/>
      <c r="C212" s="16" t="s">
        <v>163</v>
      </c>
      <c r="D212" s="16" t="s">
        <v>252</v>
      </c>
      <c r="E212" s="16" t="s">
        <v>24</v>
      </c>
      <c r="F212" s="17">
        <v>893.5</v>
      </c>
      <c r="G212" s="17">
        <v>905.2</v>
      </c>
      <c r="H212" s="17">
        <v>521.79999999999995</v>
      </c>
    </row>
    <row r="213" spans="1:8" ht="56.4" hidden="1" customHeight="1">
      <c r="A213" s="18"/>
      <c r="B213" s="16"/>
      <c r="C213" s="16"/>
      <c r="D213" s="16"/>
      <c r="E213" s="16"/>
      <c r="F213" s="17"/>
      <c r="G213" s="17">
        <v>0</v>
      </c>
      <c r="H213" s="17">
        <v>0</v>
      </c>
    </row>
    <row r="214" spans="1:8" ht="56.4" hidden="1" customHeight="1">
      <c r="A214" s="18"/>
      <c r="B214" s="16"/>
      <c r="C214" s="16"/>
      <c r="D214" s="16"/>
      <c r="E214" s="16"/>
      <c r="F214" s="17"/>
      <c r="G214" s="17">
        <v>0</v>
      </c>
      <c r="H214" s="17">
        <v>0</v>
      </c>
    </row>
    <row r="215" spans="1:8" ht="64.2" customHeight="1">
      <c r="A215" s="11" t="s">
        <v>300</v>
      </c>
      <c r="B215" s="123"/>
      <c r="C215" s="123" t="s">
        <v>163</v>
      </c>
      <c r="D215" s="123" t="s">
        <v>168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295</v>
      </c>
      <c r="B216" s="123"/>
      <c r="C216" s="123" t="s">
        <v>163</v>
      </c>
      <c r="D216" s="123" t="s">
        <v>301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296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253</v>
      </c>
      <c r="B219" s="123"/>
      <c r="C219" s="123" t="s">
        <v>163</v>
      </c>
      <c r="D219" s="16" t="s">
        <v>302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314</v>
      </c>
      <c r="B220" s="16"/>
      <c r="C220" s="16" t="s">
        <v>163</v>
      </c>
      <c r="D220" s="16" t="s">
        <v>303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23</v>
      </c>
      <c r="B221" s="16"/>
      <c r="C221" s="16" t="s">
        <v>163</v>
      </c>
      <c r="D221" s="16" t="s">
        <v>303</v>
      </c>
      <c r="E221" s="16" t="s">
        <v>24</v>
      </c>
      <c r="F221" s="79">
        <v>9422.7999999999993</v>
      </c>
      <c r="G221" s="17">
        <v>0</v>
      </c>
      <c r="H221" s="17">
        <v>0</v>
      </c>
    </row>
    <row r="222" spans="1:8" ht="0.6" customHeight="1">
      <c r="A222" s="30" t="s">
        <v>169</v>
      </c>
      <c r="B222" s="9"/>
      <c r="C222" s="16" t="s">
        <v>163</v>
      </c>
      <c r="D222" s="9" t="s">
        <v>170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166</v>
      </c>
      <c r="B223" s="9"/>
      <c r="C223" s="16" t="s">
        <v>163</v>
      </c>
      <c r="D223" s="9" t="s">
        <v>171</v>
      </c>
      <c r="E223" s="16" t="s">
        <v>42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42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42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123</v>
      </c>
      <c r="B230" s="16"/>
      <c r="C230" s="123" t="s">
        <v>163</v>
      </c>
      <c r="D230" s="123" t="s">
        <v>124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172</v>
      </c>
      <c r="B231" s="16"/>
      <c r="C231" s="16" t="s">
        <v>163</v>
      </c>
      <c r="D231" s="9" t="s">
        <v>173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111</v>
      </c>
      <c r="B232" s="16"/>
      <c r="C232" s="16" t="s">
        <v>163</v>
      </c>
      <c r="D232" s="9" t="s">
        <v>174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23</v>
      </c>
      <c r="B233" s="16"/>
      <c r="C233" s="16" t="s">
        <v>163</v>
      </c>
      <c r="D233" s="9" t="s">
        <v>174</v>
      </c>
      <c r="E233" s="16" t="s">
        <v>24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111</v>
      </c>
      <c r="B234" s="16"/>
      <c r="C234" s="16" t="s">
        <v>163</v>
      </c>
      <c r="D234" s="9" t="s">
        <v>174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23</v>
      </c>
      <c r="B235" s="16"/>
      <c r="C235" s="16" t="s">
        <v>163</v>
      </c>
      <c r="D235" s="9" t="s">
        <v>174</v>
      </c>
      <c r="E235" s="16" t="s">
        <v>24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128</v>
      </c>
      <c r="B236" s="16"/>
      <c r="C236" s="123" t="s">
        <v>163</v>
      </c>
      <c r="D236" s="33" t="s">
        <v>129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249</v>
      </c>
      <c r="B237" s="102"/>
      <c r="C237" s="102" t="s">
        <v>163</v>
      </c>
      <c r="D237" s="87" t="s">
        <v>273</v>
      </c>
      <c r="E237" s="102"/>
      <c r="F237" s="79">
        <f t="shared" si="22"/>
        <v>0</v>
      </c>
      <c r="G237" s="79">
        <f t="shared" si="22"/>
        <v>0</v>
      </c>
      <c r="H237" s="79">
        <f t="shared" si="22"/>
        <v>0</v>
      </c>
    </row>
    <row r="238" spans="1:8" ht="36.6" hidden="1" customHeight="1">
      <c r="A238" s="15" t="s">
        <v>130</v>
      </c>
      <c r="B238" s="16"/>
      <c r="C238" s="16" t="s">
        <v>163</v>
      </c>
      <c r="D238" s="9" t="s">
        <v>274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23</v>
      </c>
      <c r="B239" s="16"/>
      <c r="C239" s="16" t="s">
        <v>163</v>
      </c>
      <c r="D239" s="9" t="s">
        <v>261</v>
      </c>
      <c r="E239" s="16" t="s">
        <v>24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177</v>
      </c>
      <c r="B240" s="123"/>
      <c r="C240" s="123" t="s">
        <v>163</v>
      </c>
      <c r="D240" s="123" t="s">
        <v>52</v>
      </c>
      <c r="E240" s="123"/>
      <c r="F240" s="12">
        <f t="shared" ref="F240:H241" si="23">F241</f>
        <v>3471.3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20</v>
      </c>
      <c r="B241" s="123"/>
      <c r="C241" s="123" t="s">
        <v>163</v>
      </c>
      <c r="D241" s="123" t="s">
        <v>77</v>
      </c>
      <c r="E241" s="123"/>
      <c r="F241" s="12">
        <f t="shared" si="23"/>
        <v>3471.3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20</v>
      </c>
      <c r="B242" s="123"/>
      <c r="C242" s="123" t="s">
        <v>163</v>
      </c>
      <c r="D242" s="123" t="s">
        <v>78</v>
      </c>
      <c r="E242" s="123"/>
      <c r="F242" s="12">
        <f>F244+F245+F247+F249+F252+F254+F256</f>
        <v>3471.3</v>
      </c>
      <c r="G242" s="12">
        <f>G243+G257+G259+G261</f>
        <v>96.9</v>
      </c>
      <c r="H242" s="12">
        <f>H243+H257+H259+H261</f>
        <v>248.9</v>
      </c>
    </row>
    <row r="243" spans="1:8" s="13" customFormat="1" ht="26.4">
      <c r="A243" s="19" t="s">
        <v>333</v>
      </c>
      <c r="B243" s="16"/>
      <c r="C243" s="16" t="s">
        <v>163</v>
      </c>
      <c r="D243" s="16" t="s">
        <v>178</v>
      </c>
      <c r="E243" s="16"/>
      <c r="F243" s="17">
        <f>F244</f>
        <v>1247.8</v>
      </c>
      <c r="G243" s="17">
        <f>G244+G256</f>
        <v>96.9</v>
      </c>
      <c r="H243" s="17">
        <f>H244+H256</f>
        <v>248.9</v>
      </c>
    </row>
    <row r="244" spans="1:8" ht="27.6">
      <c r="A244" s="18" t="s">
        <v>23</v>
      </c>
      <c r="B244" s="16"/>
      <c r="C244" s="16" t="s">
        <v>163</v>
      </c>
      <c r="D244" s="16" t="s">
        <v>178</v>
      </c>
      <c r="E244" s="16" t="s">
        <v>24</v>
      </c>
      <c r="F244" s="17">
        <v>1247.8</v>
      </c>
      <c r="G244" s="17">
        <v>86.9</v>
      </c>
      <c r="H244" s="17">
        <v>238.9</v>
      </c>
    </row>
    <row r="245" spans="1:8" ht="26.4">
      <c r="A245" s="19" t="s">
        <v>334</v>
      </c>
      <c r="B245" s="16"/>
      <c r="C245" s="16" t="s">
        <v>163</v>
      </c>
      <c r="D245" s="16" t="s">
        <v>318</v>
      </c>
      <c r="E245" s="16"/>
      <c r="F245" s="17">
        <v>872.6</v>
      </c>
      <c r="G245" s="17">
        <v>0</v>
      </c>
      <c r="H245" s="17">
        <v>0</v>
      </c>
    </row>
    <row r="246" spans="1:8" ht="27.6">
      <c r="A246" s="18" t="s">
        <v>23</v>
      </c>
      <c r="B246" s="16"/>
      <c r="C246" s="16" t="s">
        <v>163</v>
      </c>
      <c r="D246" s="16" t="s">
        <v>318</v>
      </c>
      <c r="E246" s="16" t="s">
        <v>24</v>
      </c>
      <c r="F246" s="17">
        <v>872.6</v>
      </c>
      <c r="G246" s="17">
        <v>0</v>
      </c>
      <c r="H246" s="17">
        <v>0</v>
      </c>
    </row>
    <row r="247" spans="1:8" ht="26.4">
      <c r="A247" s="19" t="s">
        <v>333</v>
      </c>
      <c r="B247" s="16"/>
      <c r="C247" s="16" t="s">
        <v>163</v>
      </c>
      <c r="D247" s="16" t="s">
        <v>332</v>
      </c>
      <c r="E247" s="16"/>
      <c r="F247" s="17">
        <v>370.1</v>
      </c>
      <c r="G247" s="17">
        <v>0</v>
      </c>
      <c r="H247" s="17">
        <v>0</v>
      </c>
    </row>
    <row r="248" spans="1:8" ht="27.6">
      <c r="A248" s="18" t="s">
        <v>23</v>
      </c>
      <c r="B248" s="16"/>
      <c r="C248" s="16" t="s">
        <v>163</v>
      </c>
      <c r="D248" s="16" t="s">
        <v>332</v>
      </c>
      <c r="E248" s="16" t="s">
        <v>24</v>
      </c>
      <c r="F248" s="17">
        <v>370.1</v>
      </c>
      <c r="G248" s="17">
        <v>0</v>
      </c>
      <c r="H248" s="17">
        <v>0</v>
      </c>
    </row>
    <row r="249" spans="1:8" ht="26.4">
      <c r="A249" s="19" t="s">
        <v>333</v>
      </c>
      <c r="B249" s="16"/>
      <c r="C249" s="16" t="s">
        <v>163</v>
      </c>
      <c r="D249" s="16" t="s">
        <v>337</v>
      </c>
      <c r="E249" s="16"/>
      <c r="F249" s="17">
        <v>619.5</v>
      </c>
      <c r="G249" s="17">
        <v>0</v>
      </c>
      <c r="H249" s="17">
        <v>0</v>
      </c>
    </row>
    <row r="250" spans="1:8" ht="26.4">
      <c r="A250" s="19" t="s">
        <v>338</v>
      </c>
      <c r="B250" s="16"/>
      <c r="C250" s="16" t="s">
        <v>163</v>
      </c>
      <c r="D250" s="16" t="s">
        <v>337</v>
      </c>
      <c r="E250" s="16"/>
      <c r="F250" s="17">
        <v>619.5</v>
      </c>
      <c r="G250" s="17">
        <v>0</v>
      </c>
      <c r="H250" s="17">
        <v>0</v>
      </c>
    </row>
    <row r="251" spans="1:8" ht="27.6">
      <c r="A251" s="18" t="s">
        <v>23</v>
      </c>
      <c r="B251" s="16"/>
      <c r="C251" s="16" t="s">
        <v>163</v>
      </c>
      <c r="D251" s="16" t="s">
        <v>337</v>
      </c>
      <c r="E251" s="16" t="s">
        <v>24</v>
      </c>
      <c r="F251" s="17">
        <v>619.5</v>
      </c>
      <c r="G251" s="17">
        <v>0</v>
      </c>
      <c r="H251" s="17">
        <v>0</v>
      </c>
    </row>
    <row r="252" spans="1:8" ht="26.4">
      <c r="A252" s="19" t="s">
        <v>333</v>
      </c>
      <c r="B252" s="16"/>
      <c r="C252" s="16" t="s">
        <v>163</v>
      </c>
      <c r="D252" s="16" t="s">
        <v>317</v>
      </c>
      <c r="E252" s="16"/>
      <c r="F252" s="17">
        <v>277</v>
      </c>
      <c r="G252" s="17">
        <v>0</v>
      </c>
      <c r="H252" s="17">
        <v>0</v>
      </c>
    </row>
    <row r="253" spans="1:8" ht="27.6">
      <c r="A253" s="18" t="s">
        <v>23</v>
      </c>
      <c r="B253" s="16"/>
      <c r="C253" s="16" t="s">
        <v>163</v>
      </c>
      <c r="D253" s="16" t="s">
        <v>317</v>
      </c>
      <c r="E253" s="16" t="s">
        <v>24</v>
      </c>
      <c r="F253" s="17">
        <v>277</v>
      </c>
      <c r="G253" s="17">
        <v>0</v>
      </c>
      <c r="H253" s="17">
        <v>0</v>
      </c>
    </row>
    <row r="254" spans="1:8" ht="26.4">
      <c r="A254" s="19" t="s">
        <v>333</v>
      </c>
      <c r="B254" s="16"/>
      <c r="C254" s="16" t="s">
        <v>163</v>
      </c>
      <c r="D254" s="16" t="s">
        <v>319</v>
      </c>
      <c r="E254" s="16"/>
      <c r="F254" s="17">
        <v>45.3</v>
      </c>
      <c r="G254" s="17">
        <v>0</v>
      </c>
      <c r="H254" s="17">
        <v>0</v>
      </c>
    </row>
    <row r="255" spans="1:8" ht="27.6">
      <c r="A255" s="18" t="s">
        <v>23</v>
      </c>
      <c r="B255" s="16"/>
      <c r="C255" s="16" t="s">
        <v>163</v>
      </c>
      <c r="D255" s="16" t="s">
        <v>319</v>
      </c>
      <c r="E255" s="16" t="s">
        <v>24</v>
      </c>
      <c r="F255" s="17">
        <v>45.3</v>
      </c>
      <c r="G255" s="17">
        <v>0</v>
      </c>
      <c r="H255" s="17">
        <v>0</v>
      </c>
    </row>
    <row r="256" spans="1:8" ht="26.4">
      <c r="A256" s="20" t="s">
        <v>61</v>
      </c>
      <c r="B256" s="16"/>
      <c r="C256" s="16" t="s">
        <v>163</v>
      </c>
      <c r="D256" s="16" t="s">
        <v>178</v>
      </c>
      <c r="E256" s="16" t="s">
        <v>62</v>
      </c>
      <c r="F256" s="17">
        <v>39</v>
      </c>
      <c r="G256" s="17">
        <v>10</v>
      </c>
      <c r="H256" s="17">
        <v>10</v>
      </c>
    </row>
    <row r="257" spans="1:8" ht="12" hidden="1" customHeight="1">
      <c r="A257" s="30"/>
      <c r="B257" s="16"/>
      <c r="C257" s="16"/>
      <c r="D257" s="16"/>
      <c r="E257" s="16"/>
      <c r="F257" s="17">
        <f>F258</f>
        <v>0</v>
      </c>
      <c r="G257" s="17">
        <f>G258</f>
        <v>0</v>
      </c>
      <c r="H257" s="17">
        <f>H258</f>
        <v>0</v>
      </c>
    </row>
    <row r="258" spans="1:8" ht="0.75" hidden="1" customHeight="1">
      <c r="A258" s="35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idden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t="39.6" hidden="1">
      <c r="A261" s="30" t="s">
        <v>179</v>
      </c>
      <c r="B261" s="16"/>
      <c r="C261" s="16" t="s">
        <v>163</v>
      </c>
      <c r="D261" s="16" t="s">
        <v>180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39.6" hidden="1">
      <c r="A262" s="35" t="s">
        <v>181</v>
      </c>
      <c r="B262" s="16"/>
      <c r="C262" s="16" t="s">
        <v>163</v>
      </c>
      <c r="D262" s="16" t="s">
        <v>180</v>
      </c>
      <c r="E262" s="16" t="s">
        <v>42</v>
      </c>
      <c r="F262" s="17"/>
      <c r="G262" s="21">
        <f>F262+F262*0.05</f>
        <v>0</v>
      </c>
      <c r="H262" s="21">
        <f>G262+G262*0.05</f>
        <v>0</v>
      </c>
    </row>
    <row r="263" spans="1:8" ht="5.25" hidden="1" customHeight="1">
      <c r="A263" s="11"/>
      <c r="B263" s="123"/>
      <c r="C263" s="123"/>
      <c r="D263" s="123"/>
      <c r="E263" s="123"/>
      <c r="F263" s="12">
        <f t="shared" ref="F263:H265" si="24">F264</f>
        <v>0</v>
      </c>
      <c r="G263" s="12">
        <f t="shared" si="24"/>
        <v>0</v>
      </c>
      <c r="H263" s="12">
        <f t="shared" si="24"/>
        <v>0</v>
      </c>
    </row>
    <row r="264" spans="1:8" s="13" customFormat="1" hidden="1">
      <c r="A264" s="11"/>
      <c r="B264" s="123"/>
      <c r="C264" s="123"/>
      <c r="D264" s="123"/>
      <c r="E264" s="123"/>
      <c r="F264" s="12">
        <f t="shared" si="24"/>
        <v>0</v>
      </c>
      <c r="G264" s="12">
        <f t="shared" si="24"/>
        <v>0</v>
      </c>
      <c r="H264" s="12">
        <f t="shared" si="24"/>
        <v>0</v>
      </c>
    </row>
    <row r="265" spans="1:8" hidden="1">
      <c r="A265" s="11"/>
      <c r="B265" s="123"/>
      <c r="C265" s="123"/>
      <c r="D265" s="123"/>
      <c r="E265" s="123"/>
      <c r="F265" s="12">
        <f t="shared" si="24"/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42"/>
      <c r="B266" s="123"/>
      <c r="C266" s="123"/>
      <c r="D266" s="123"/>
      <c r="E266" s="123"/>
      <c r="F266" s="12">
        <f>F267+F269+F272+F275</f>
        <v>0</v>
      </c>
      <c r="G266" s="12">
        <f>G267+G269+G272+G275</f>
        <v>0</v>
      </c>
      <c r="H266" s="12">
        <f>H267+H269+H272+H275</f>
        <v>0</v>
      </c>
    </row>
    <row r="267" spans="1:8" hidden="1">
      <c r="A267" s="30"/>
      <c r="B267" s="16"/>
      <c r="C267" s="16"/>
      <c r="D267" s="16"/>
      <c r="E267" s="16"/>
      <c r="F267" s="17">
        <f>F268</f>
        <v>0</v>
      </c>
      <c r="G267" s="17">
        <f>G268</f>
        <v>0</v>
      </c>
      <c r="H267" s="17">
        <f>H268</f>
        <v>0</v>
      </c>
    </row>
    <row r="268" spans="1:8" hidden="1">
      <c r="A268" s="30"/>
      <c r="B268" s="16"/>
      <c r="C268" s="16"/>
      <c r="D268" s="16"/>
      <c r="E268" s="16"/>
      <c r="F268" s="17"/>
      <c r="G268" s="17">
        <f>F268+F268*0.05</f>
        <v>0</v>
      </c>
      <c r="H268" s="17">
        <f>G268+G268*0.05</f>
        <v>0</v>
      </c>
    </row>
    <row r="269" spans="1:8" hidden="1">
      <c r="A269" s="30"/>
      <c r="B269" s="16"/>
      <c r="C269" s="16"/>
      <c r="D269" s="16"/>
      <c r="E269" s="16"/>
      <c r="F269" s="17">
        <f t="shared" ref="F269:H270" si="25">F270</f>
        <v>0</v>
      </c>
      <c r="G269" s="17">
        <f t="shared" si="25"/>
        <v>0</v>
      </c>
      <c r="H269" s="17">
        <f t="shared" si="25"/>
        <v>0</v>
      </c>
    </row>
    <row r="270" spans="1:8" hidden="1">
      <c r="A270" s="35"/>
      <c r="B270" s="16"/>
      <c r="C270" s="16"/>
      <c r="D270" s="16"/>
      <c r="E270" s="16"/>
      <c r="F270" s="17">
        <f t="shared" si="25"/>
        <v>0</v>
      </c>
      <c r="G270" s="17">
        <f t="shared" si="25"/>
        <v>0</v>
      </c>
      <c r="H270" s="17">
        <f t="shared" si="25"/>
        <v>0</v>
      </c>
    </row>
    <row r="271" spans="1:8" hidden="1">
      <c r="A271" s="30"/>
      <c r="B271" s="16"/>
      <c r="C271" s="16"/>
      <c r="D271" s="16"/>
      <c r="E271" s="16"/>
      <c r="F271" s="17"/>
      <c r="G271" s="21">
        <f>F271+F271*0.05</f>
        <v>0</v>
      </c>
      <c r="H271" s="21">
        <f>G271+G271*0.05</f>
        <v>0</v>
      </c>
    </row>
    <row r="272" spans="1:8" hidden="1">
      <c r="A272" s="30"/>
      <c r="B272" s="16"/>
      <c r="C272" s="16"/>
      <c r="D272" s="16"/>
      <c r="E272" s="16"/>
      <c r="F272" s="17">
        <f t="shared" ref="F272:H273" si="26">F273</f>
        <v>0</v>
      </c>
      <c r="G272" s="17">
        <f t="shared" si="26"/>
        <v>0</v>
      </c>
      <c r="H272" s="17">
        <f t="shared" si="26"/>
        <v>0</v>
      </c>
    </row>
    <row r="273" spans="1:8" hidden="1">
      <c r="A273" s="35"/>
      <c r="B273" s="16"/>
      <c r="C273" s="16"/>
      <c r="D273" s="16"/>
      <c r="E273" s="16"/>
      <c r="F273" s="17">
        <f t="shared" si="26"/>
        <v>0</v>
      </c>
      <c r="G273" s="17">
        <f t="shared" si="26"/>
        <v>0</v>
      </c>
      <c r="H273" s="17">
        <f t="shared" si="26"/>
        <v>0</v>
      </c>
    </row>
    <row r="274" spans="1:8" hidden="1">
      <c r="A274" s="30"/>
      <c r="B274" s="16"/>
      <c r="C274" s="16"/>
      <c r="D274" s="16"/>
      <c r="E274" s="16"/>
      <c r="F274" s="17"/>
      <c r="G274" s="21">
        <f>F274+F274*0.05</f>
        <v>0</v>
      </c>
      <c r="H274" s="21">
        <f>G274+G274*0.05</f>
        <v>0</v>
      </c>
    </row>
    <row r="275" spans="1:8" hidden="1">
      <c r="A275" s="30"/>
      <c r="B275" s="16"/>
      <c r="C275" s="16"/>
      <c r="D275" s="16"/>
      <c r="E275" s="16"/>
      <c r="F275" s="17">
        <f t="shared" ref="F275:H276" si="27">F276</f>
        <v>0</v>
      </c>
      <c r="G275" s="17">
        <f t="shared" si="27"/>
        <v>0</v>
      </c>
      <c r="H275" s="17">
        <f t="shared" si="27"/>
        <v>0</v>
      </c>
    </row>
    <row r="276" spans="1:8" hidden="1">
      <c r="A276" s="35"/>
      <c r="B276" s="16"/>
      <c r="C276" s="16"/>
      <c r="D276" s="16"/>
      <c r="E276" s="16"/>
      <c r="F276" s="17">
        <f t="shared" si="27"/>
        <v>0</v>
      </c>
      <c r="G276" s="17">
        <f t="shared" si="27"/>
        <v>0</v>
      </c>
      <c r="H276" s="17">
        <f t="shared" si="27"/>
        <v>0</v>
      </c>
    </row>
    <row r="277" spans="1:8" hidden="1">
      <c r="A277" s="30"/>
      <c r="B277" s="16"/>
      <c r="C277" s="16"/>
      <c r="D277" s="16"/>
      <c r="E277" s="16"/>
      <c r="F277" s="17"/>
      <c r="G277" s="128">
        <f>F277+F277*0.05</f>
        <v>0</v>
      </c>
      <c r="H277" s="128">
        <f>G277+G277*0.05</f>
        <v>0</v>
      </c>
    </row>
    <row r="278" spans="1:8" ht="13.8">
      <c r="A278" s="105" t="s">
        <v>290</v>
      </c>
      <c r="B278" s="106"/>
      <c r="C278" s="106" t="s">
        <v>288</v>
      </c>
      <c r="D278" s="106"/>
      <c r="E278" s="16"/>
      <c r="F278" s="131">
        <f>F279+F281</f>
        <v>80</v>
      </c>
      <c r="G278" s="132">
        <v>0</v>
      </c>
      <c r="H278" s="132">
        <v>0</v>
      </c>
    </row>
    <row r="279" spans="1:8" ht="26.4">
      <c r="A279" s="30" t="s">
        <v>287</v>
      </c>
      <c r="B279" s="16"/>
      <c r="C279" s="16" t="s">
        <v>288</v>
      </c>
      <c r="D279" s="16" t="s">
        <v>289</v>
      </c>
      <c r="E279" s="16"/>
      <c r="F279" s="112">
        <v>40</v>
      </c>
      <c r="G279" s="101">
        <v>0</v>
      </c>
      <c r="H279" s="101">
        <v>0</v>
      </c>
    </row>
    <row r="280" spans="1:8" ht="41.4">
      <c r="A280" s="18" t="s">
        <v>188</v>
      </c>
      <c r="B280" s="16"/>
      <c r="C280" s="16" t="s">
        <v>288</v>
      </c>
      <c r="D280" s="16" t="s">
        <v>289</v>
      </c>
      <c r="E280" s="16" t="s">
        <v>190</v>
      </c>
      <c r="F280" s="112">
        <v>40</v>
      </c>
      <c r="G280" s="101">
        <v>0</v>
      </c>
      <c r="H280" s="101">
        <v>0</v>
      </c>
    </row>
    <row r="281" spans="1:8" ht="55.2">
      <c r="A281" s="18" t="s">
        <v>316</v>
      </c>
      <c r="B281" s="16"/>
      <c r="C281" s="16" t="s">
        <v>288</v>
      </c>
      <c r="D281" s="16" t="s">
        <v>320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188</v>
      </c>
      <c r="B282" s="16"/>
      <c r="C282" s="16" t="s">
        <v>288</v>
      </c>
      <c r="D282" s="16" t="s">
        <v>320</v>
      </c>
      <c r="E282" s="16" t="s">
        <v>190</v>
      </c>
      <c r="F282" s="112">
        <v>40</v>
      </c>
      <c r="G282" s="101">
        <v>0</v>
      </c>
      <c r="H282" s="101">
        <v>0</v>
      </c>
    </row>
    <row r="283" spans="1:8" s="13" customFormat="1">
      <c r="A283" s="11" t="s">
        <v>182</v>
      </c>
      <c r="B283" s="123"/>
      <c r="C283" s="123" t="s">
        <v>183</v>
      </c>
      <c r="D283" s="123"/>
      <c r="E283" s="123"/>
      <c r="F283" s="12">
        <f t="shared" ref="F283:H284" si="28">F284</f>
        <v>10339.200000000001</v>
      </c>
      <c r="G283" s="129">
        <f t="shared" si="28"/>
        <v>3017.9</v>
      </c>
      <c r="H283" s="129">
        <f t="shared" si="28"/>
        <v>1863.1</v>
      </c>
    </row>
    <row r="284" spans="1:8" s="13" customFormat="1">
      <c r="A284" s="42" t="s">
        <v>184</v>
      </c>
      <c r="B284" s="123"/>
      <c r="C284" s="123" t="s">
        <v>185</v>
      </c>
      <c r="D284" s="123"/>
      <c r="E284" s="123"/>
      <c r="F284" s="12">
        <f>F285</f>
        <v>10339.200000000001</v>
      </c>
      <c r="G284" s="12">
        <f t="shared" si="28"/>
        <v>3017.9</v>
      </c>
      <c r="H284" s="12">
        <f t="shared" si="28"/>
        <v>1863.1</v>
      </c>
    </row>
    <row r="285" spans="1:8" s="13" customFormat="1" ht="69" customHeight="1">
      <c r="A285" s="43" t="s">
        <v>239</v>
      </c>
      <c r="B285" s="123"/>
      <c r="C285" s="123" t="s">
        <v>185</v>
      </c>
      <c r="D285" s="123" t="s">
        <v>186</v>
      </c>
      <c r="E285" s="123"/>
      <c r="F285" s="12">
        <v>10339.200000000001</v>
      </c>
      <c r="G285" s="12">
        <f>G287</f>
        <v>3017.9</v>
      </c>
      <c r="H285" s="12">
        <f>H287</f>
        <v>1863.1</v>
      </c>
    </row>
    <row r="286" spans="1:8" s="13" customFormat="1" ht="33" customHeight="1">
      <c r="A286" s="43" t="s">
        <v>295</v>
      </c>
      <c r="B286" s="123"/>
      <c r="C286" s="123" t="s">
        <v>185</v>
      </c>
      <c r="D286" s="123" t="s">
        <v>312</v>
      </c>
      <c r="E286" s="123"/>
      <c r="F286" s="12">
        <v>10339.200000000001</v>
      </c>
      <c r="G286" s="12">
        <v>3017.9</v>
      </c>
      <c r="H286" s="12">
        <v>1863.1</v>
      </c>
    </row>
    <row r="287" spans="1:8" s="13" customFormat="1" ht="65.400000000000006" customHeight="1">
      <c r="A287" s="42" t="s">
        <v>245</v>
      </c>
      <c r="B287" s="123"/>
      <c r="C287" s="123" t="s">
        <v>185</v>
      </c>
      <c r="D287" s="123" t="s">
        <v>246</v>
      </c>
      <c r="E287" s="123"/>
      <c r="F287" s="12">
        <f>F288+F291+F293+F295+F297+F299</f>
        <v>9740.1999999999989</v>
      </c>
      <c r="G287" s="12">
        <f>G291+G293+G302+G295</f>
        <v>3017.9</v>
      </c>
      <c r="H287" s="12">
        <f>H291+H293+H302+H295</f>
        <v>1863.1</v>
      </c>
    </row>
    <row r="288" spans="1:8" s="13" customFormat="1" ht="31.8" hidden="1" customHeight="1">
      <c r="A288" s="127"/>
      <c r="B288" s="126"/>
      <c r="C288" s="16"/>
      <c r="D288" s="16"/>
      <c r="E288" s="16"/>
      <c r="F288" s="12"/>
      <c r="G288" s="12"/>
      <c r="H288" s="12"/>
    </row>
    <row r="289" spans="1:8" s="13" customFormat="1" ht="32.4" hidden="1" customHeight="1">
      <c r="A289" s="127"/>
      <c r="B289" s="126"/>
      <c r="C289" s="16"/>
      <c r="D289" s="16"/>
      <c r="E289" s="16"/>
      <c r="F289" s="12"/>
      <c r="G289" s="12"/>
      <c r="H289" s="12"/>
    </row>
    <row r="290" spans="1:8" s="13" customFormat="1" ht="0.6" customHeight="1">
      <c r="A290" s="18"/>
      <c r="B290" s="126"/>
      <c r="C290" s="16"/>
      <c r="D290" s="16"/>
      <c r="E290" s="16"/>
      <c r="F290" s="12"/>
      <c r="G290" s="12"/>
      <c r="H290" s="12"/>
    </row>
    <row r="291" spans="1:8" s="13" customFormat="1" ht="39.6">
      <c r="A291" s="30" t="s">
        <v>187</v>
      </c>
      <c r="B291" s="16"/>
      <c r="C291" s="16" t="s">
        <v>185</v>
      </c>
      <c r="D291" s="16" t="s">
        <v>247</v>
      </c>
      <c r="E291" s="16"/>
      <c r="F291" s="17">
        <f>F292</f>
        <v>1369.3</v>
      </c>
      <c r="G291" s="17">
        <f>G292</f>
        <v>2500</v>
      </c>
      <c r="H291" s="17">
        <f>H292</f>
        <v>1345.2</v>
      </c>
    </row>
    <row r="292" spans="1:8" ht="57" customHeight="1">
      <c r="A292" s="18" t="s">
        <v>188</v>
      </c>
      <c r="B292" s="16" t="s">
        <v>189</v>
      </c>
      <c r="C292" s="16" t="s">
        <v>185</v>
      </c>
      <c r="D292" s="16" t="s">
        <v>247</v>
      </c>
      <c r="E292" s="16" t="s">
        <v>190</v>
      </c>
      <c r="F292" s="17">
        <v>1369.3</v>
      </c>
      <c r="G292" s="17">
        <v>2500</v>
      </c>
      <c r="H292" s="17">
        <v>1345.2</v>
      </c>
    </row>
    <row r="293" spans="1:8" ht="39.6" hidden="1">
      <c r="A293" s="30" t="s">
        <v>191</v>
      </c>
      <c r="B293" s="16"/>
      <c r="C293" s="16" t="s">
        <v>185</v>
      </c>
      <c r="D293" s="9" t="s">
        <v>192</v>
      </c>
      <c r="E293" s="16"/>
      <c r="F293" s="17">
        <f>F294</f>
        <v>0</v>
      </c>
      <c r="G293" s="17">
        <f>G294</f>
        <v>0</v>
      </c>
      <c r="H293" s="17">
        <f>H294</f>
        <v>0</v>
      </c>
    </row>
    <row r="294" spans="1:8" ht="41.4" hidden="1">
      <c r="A294" s="18" t="s">
        <v>188</v>
      </c>
      <c r="B294" s="16"/>
      <c r="C294" s="16" t="s">
        <v>185</v>
      </c>
      <c r="D294" s="9" t="s">
        <v>192</v>
      </c>
      <c r="E294" s="16" t="s">
        <v>190</v>
      </c>
      <c r="F294" s="17"/>
      <c r="G294" s="17">
        <f>F294+F294*0.05</f>
        <v>0</v>
      </c>
      <c r="H294" s="17">
        <f>G294+G294*0.05</f>
        <v>0</v>
      </c>
    </row>
    <row r="295" spans="1:8" ht="39.6">
      <c r="A295" s="30" t="s">
        <v>191</v>
      </c>
      <c r="B295" s="16"/>
      <c r="C295" s="16" t="s">
        <v>185</v>
      </c>
      <c r="D295" s="16" t="s">
        <v>248</v>
      </c>
      <c r="E295" s="16"/>
      <c r="F295" s="17">
        <f>F296</f>
        <v>1132.4000000000001</v>
      </c>
      <c r="G295" s="17">
        <f>G296</f>
        <v>517.9</v>
      </c>
      <c r="H295" s="17">
        <f>H296</f>
        <v>517.9</v>
      </c>
    </row>
    <row r="296" spans="1:8" ht="63" customHeight="1">
      <c r="A296" s="18" t="s">
        <v>188</v>
      </c>
      <c r="B296" s="16"/>
      <c r="C296" s="16" t="s">
        <v>185</v>
      </c>
      <c r="D296" s="16" t="s">
        <v>248</v>
      </c>
      <c r="E296" s="16" t="s">
        <v>190</v>
      </c>
      <c r="F296" s="17">
        <v>1132.4000000000001</v>
      </c>
      <c r="G296" s="17">
        <v>517.9</v>
      </c>
      <c r="H296" s="17">
        <v>517.9</v>
      </c>
    </row>
    <row r="297" spans="1:8" ht="63" customHeight="1">
      <c r="A297" s="18" t="s">
        <v>326</v>
      </c>
      <c r="B297" s="16"/>
      <c r="C297" s="16" t="s">
        <v>185</v>
      </c>
      <c r="D297" s="16" t="s">
        <v>327</v>
      </c>
      <c r="E297" s="16"/>
      <c r="F297" s="17">
        <v>6306.7</v>
      </c>
      <c r="G297" s="17">
        <v>0</v>
      </c>
      <c r="H297" s="17">
        <v>0</v>
      </c>
    </row>
    <row r="298" spans="1:8" ht="49.2" customHeight="1">
      <c r="A298" s="18" t="s">
        <v>188</v>
      </c>
      <c r="B298" s="16"/>
      <c r="C298" s="16" t="s">
        <v>185</v>
      </c>
      <c r="D298" s="16" t="s">
        <v>327</v>
      </c>
      <c r="E298" s="16" t="s">
        <v>150</v>
      </c>
      <c r="F298" s="17">
        <v>6306.7</v>
      </c>
      <c r="G298" s="17">
        <v>0</v>
      </c>
      <c r="H298" s="17">
        <v>0</v>
      </c>
    </row>
    <row r="299" spans="1:8" ht="38.4" customHeight="1">
      <c r="A299" s="18" t="s">
        <v>329</v>
      </c>
      <c r="B299" s="16"/>
      <c r="C299" s="16" t="s">
        <v>185</v>
      </c>
      <c r="D299" s="16" t="s">
        <v>328</v>
      </c>
      <c r="E299" s="16"/>
      <c r="F299" s="17">
        <v>931.8</v>
      </c>
      <c r="G299" s="17">
        <v>0</v>
      </c>
      <c r="H299" s="17">
        <v>0</v>
      </c>
    </row>
    <row r="300" spans="1:8" ht="57.6" customHeight="1">
      <c r="A300" s="18" t="s">
        <v>188</v>
      </c>
      <c r="B300" s="16"/>
      <c r="C300" s="16" t="s">
        <v>185</v>
      </c>
      <c r="D300" s="16" t="s">
        <v>328</v>
      </c>
      <c r="E300" s="16" t="s">
        <v>190</v>
      </c>
      <c r="F300" s="17">
        <v>931.8</v>
      </c>
      <c r="G300" s="17">
        <v>0</v>
      </c>
      <c r="H300" s="17">
        <v>0</v>
      </c>
    </row>
    <row r="301" spans="1:8" ht="27.6" hidden="1" customHeight="1">
      <c r="A301" s="105"/>
      <c r="B301" s="106"/>
      <c r="C301" s="106"/>
      <c r="D301" s="106"/>
      <c r="E301" s="106"/>
      <c r="F301" s="107"/>
      <c r="G301" s="107"/>
      <c r="H301" s="107">
        <v>0</v>
      </c>
    </row>
    <row r="302" spans="1:8" ht="46.2" hidden="1" customHeight="1">
      <c r="A302" s="30"/>
      <c r="B302" s="16"/>
      <c r="C302" s="16"/>
      <c r="D302" s="16"/>
      <c r="E302" s="16"/>
      <c r="F302" s="17"/>
      <c r="G302" s="17"/>
      <c r="H302" s="17">
        <f>H303</f>
        <v>0</v>
      </c>
    </row>
    <row r="303" spans="1:8" ht="49.8" hidden="1" customHeight="1">
      <c r="A303" s="18"/>
      <c r="B303" s="16"/>
      <c r="C303" s="16"/>
      <c r="D303" s="16"/>
      <c r="E303" s="16"/>
      <c r="F303" s="17"/>
      <c r="G303" s="17"/>
      <c r="H303" s="17">
        <f>G303+G303*0.05</f>
        <v>0</v>
      </c>
    </row>
    <row r="304" spans="1:8" ht="76.8" hidden="1" customHeight="1">
      <c r="A304" s="18"/>
      <c r="B304" s="16"/>
      <c r="C304" s="16"/>
      <c r="D304" s="16"/>
      <c r="E304" s="16"/>
      <c r="F304" s="17"/>
      <c r="G304" s="17"/>
      <c r="H304" s="17">
        <f>H305</f>
        <v>0</v>
      </c>
    </row>
    <row r="305" spans="1:8" ht="67.8" hidden="1" customHeight="1">
      <c r="A305" s="18" t="s">
        <v>188</v>
      </c>
      <c r="B305" s="16"/>
      <c r="C305" s="16" t="s">
        <v>288</v>
      </c>
      <c r="D305" s="16" t="s">
        <v>320</v>
      </c>
      <c r="E305" s="16" t="s">
        <v>190</v>
      </c>
      <c r="F305" s="17"/>
      <c r="G305" s="17">
        <v>0</v>
      </c>
      <c r="H305" s="17">
        <f>G305+G305*0.05</f>
        <v>0</v>
      </c>
    </row>
    <row r="306" spans="1:8" ht="42.6" customHeight="1">
      <c r="A306" s="127" t="s">
        <v>335</v>
      </c>
      <c r="B306" s="130"/>
      <c r="C306" s="16" t="s">
        <v>185</v>
      </c>
      <c r="D306" s="16" t="s">
        <v>54</v>
      </c>
      <c r="E306" s="16"/>
      <c r="F306" s="12">
        <v>599</v>
      </c>
      <c r="G306" s="12">
        <v>0</v>
      </c>
      <c r="H306" s="12">
        <v>0</v>
      </c>
    </row>
    <row r="307" spans="1:8" ht="29.4" customHeight="1">
      <c r="A307" s="18" t="s">
        <v>23</v>
      </c>
      <c r="B307" s="130"/>
      <c r="C307" s="16" t="s">
        <v>185</v>
      </c>
      <c r="D307" s="16" t="s">
        <v>54</v>
      </c>
      <c r="E307" s="16" t="s">
        <v>24</v>
      </c>
      <c r="F307" s="12">
        <v>599</v>
      </c>
      <c r="G307" s="12">
        <v>0</v>
      </c>
      <c r="H307" s="12">
        <v>0</v>
      </c>
    </row>
    <row r="308" spans="1:8">
      <c r="A308" s="11" t="s">
        <v>194</v>
      </c>
      <c r="B308" s="123"/>
      <c r="C308" s="123" t="s">
        <v>195</v>
      </c>
      <c r="D308" s="123"/>
      <c r="E308" s="123"/>
      <c r="F308" s="12">
        <f>F309+F315</f>
        <v>2739.8</v>
      </c>
      <c r="G308" s="12">
        <f>G309+G315</f>
        <v>2437.6</v>
      </c>
      <c r="H308" s="12">
        <f>H309+H316</f>
        <v>3709.3</v>
      </c>
    </row>
    <row r="309" spans="1:8">
      <c r="A309" s="42" t="s">
        <v>196</v>
      </c>
      <c r="B309" s="123"/>
      <c r="C309" s="123" t="s">
        <v>197</v>
      </c>
      <c r="D309" s="123"/>
      <c r="E309" s="123"/>
      <c r="F309" s="12">
        <f t="shared" ref="F309:H310" si="29">F310</f>
        <v>850</v>
      </c>
      <c r="G309" s="12">
        <f>G310</f>
        <v>860</v>
      </c>
      <c r="H309" s="12">
        <f t="shared" si="29"/>
        <v>870</v>
      </c>
    </row>
    <row r="310" spans="1:8" ht="26.4">
      <c r="A310" s="11" t="s">
        <v>76</v>
      </c>
      <c r="B310" s="123"/>
      <c r="C310" s="123" t="s">
        <v>197</v>
      </c>
      <c r="D310" s="123" t="s">
        <v>52</v>
      </c>
      <c r="E310" s="123"/>
      <c r="F310" s="12">
        <f t="shared" si="29"/>
        <v>850</v>
      </c>
      <c r="G310" s="12">
        <f t="shared" si="29"/>
        <v>860</v>
      </c>
      <c r="H310" s="12">
        <f t="shared" si="29"/>
        <v>870</v>
      </c>
    </row>
    <row r="311" spans="1:8" ht="26.4">
      <c r="A311" s="11" t="s">
        <v>20</v>
      </c>
      <c r="B311" s="123"/>
      <c r="C311" s="123" t="s">
        <v>197</v>
      </c>
      <c r="D311" s="123" t="s">
        <v>77</v>
      </c>
      <c r="E311" s="123"/>
      <c r="F311" s="12">
        <f t="shared" ref="F311:H312" si="30">F313</f>
        <v>850</v>
      </c>
      <c r="G311" s="12">
        <f t="shared" si="30"/>
        <v>860</v>
      </c>
      <c r="H311" s="12">
        <f t="shared" si="30"/>
        <v>870</v>
      </c>
    </row>
    <row r="312" spans="1:8" ht="26.4">
      <c r="A312" s="11" t="s">
        <v>20</v>
      </c>
      <c r="B312" s="123"/>
      <c r="C312" s="123" t="s">
        <v>197</v>
      </c>
      <c r="D312" s="123" t="s">
        <v>78</v>
      </c>
      <c r="E312" s="123"/>
      <c r="F312" s="12">
        <f t="shared" si="30"/>
        <v>850</v>
      </c>
      <c r="G312" s="12">
        <f t="shared" si="30"/>
        <v>860</v>
      </c>
      <c r="H312" s="12">
        <f t="shared" si="30"/>
        <v>870</v>
      </c>
    </row>
    <row r="313" spans="1:8" ht="26.4">
      <c r="A313" s="19" t="s">
        <v>198</v>
      </c>
      <c r="B313" s="16"/>
      <c r="C313" s="16" t="s">
        <v>197</v>
      </c>
      <c r="D313" s="16" t="s">
        <v>199</v>
      </c>
      <c r="E313" s="16"/>
      <c r="F313" s="17">
        <f>F314</f>
        <v>850</v>
      </c>
      <c r="G313" s="17">
        <f>G314</f>
        <v>860</v>
      </c>
      <c r="H313" s="17">
        <f>H314</f>
        <v>870</v>
      </c>
    </row>
    <row r="314" spans="1:8" ht="31.5" customHeight="1">
      <c r="A314" s="20" t="s">
        <v>200</v>
      </c>
      <c r="B314" s="16"/>
      <c r="C314" s="16" t="s">
        <v>197</v>
      </c>
      <c r="D314" s="16" t="s">
        <v>199</v>
      </c>
      <c r="E314" s="16" t="s">
        <v>201</v>
      </c>
      <c r="F314" s="17">
        <v>850</v>
      </c>
      <c r="G314" s="17">
        <v>860</v>
      </c>
      <c r="H314" s="17">
        <v>870</v>
      </c>
    </row>
    <row r="315" spans="1:8" ht="27" customHeight="1">
      <c r="A315" s="11" t="s">
        <v>202</v>
      </c>
      <c r="B315" s="123"/>
      <c r="C315" s="123" t="s">
        <v>277</v>
      </c>
      <c r="D315" s="123"/>
      <c r="E315" s="123"/>
      <c r="F315" s="12">
        <f t="shared" ref="F315:H320" si="31">F316</f>
        <v>1889.8</v>
      </c>
      <c r="G315" s="12">
        <f t="shared" si="31"/>
        <v>1577.6</v>
      </c>
      <c r="H315" s="12">
        <f t="shared" si="31"/>
        <v>2839.3</v>
      </c>
    </row>
    <row r="316" spans="1:8" ht="81" customHeight="1">
      <c r="A316" s="78" t="s">
        <v>278</v>
      </c>
      <c r="B316" s="123"/>
      <c r="C316" s="41" t="s">
        <v>277</v>
      </c>
      <c r="D316" s="41" t="s">
        <v>231</v>
      </c>
      <c r="E316" s="123"/>
      <c r="F316" s="12">
        <f t="shared" si="31"/>
        <v>1889.8</v>
      </c>
      <c r="G316" s="53">
        <f t="shared" si="31"/>
        <v>1577.6</v>
      </c>
      <c r="H316" s="12">
        <f t="shared" si="31"/>
        <v>2839.3</v>
      </c>
    </row>
    <row r="317" spans="1:8" ht="86.4" hidden="1" customHeight="1">
      <c r="A317" s="74" t="s">
        <v>230</v>
      </c>
      <c r="B317" s="75"/>
      <c r="C317" s="75"/>
      <c r="D317" s="75"/>
      <c r="E317" s="75"/>
      <c r="F317" s="76">
        <f>F319</f>
        <v>1889.8</v>
      </c>
      <c r="G317" s="98">
        <f>G319</f>
        <v>1577.6</v>
      </c>
      <c r="H317" s="76">
        <f>H319</f>
        <v>2839.3</v>
      </c>
    </row>
    <row r="318" spans="1:8" ht="38.4" customHeight="1">
      <c r="A318" s="11" t="s">
        <v>295</v>
      </c>
      <c r="B318" s="123"/>
      <c r="C318" s="123" t="s">
        <v>277</v>
      </c>
      <c r="D318" s="41" t="s">
        <v>313</v>
      </c>
      <c r="E318" s="123"/>
      <c r="F318" s="12">
        <v>1889.8</v>
      </c>
      <c r="G318" s="53">
        <v>1577.6</v>
      </c>
      <c r="H318" s="12">
        <v>2839.3</v>
      </c>
    </row>
    <row r="319" spans="1:8" ht="118.2" customHeight="1">
      <c r="A319" s="77" t="s">
        <v>243</v>
      </c>
      <c r="B319" s="123"/>
      <c r="C319" s="41" t="s">
        <v>277</v>
      </c>
      <c r="D319" s="41" t="s">
        <v>322</v>
      </c>
      <c r="E319" s="123"/>
      <c r="F319" s="12">
        <f t="shared" si="31"/>
        <v>1889.8</v>
      </c>
      <c r="G319" s="53">
        <f t="shared" si="31"/>
        <v>1577.6</v>
      </c>
      <c r="H319" s="12">
        <f t="shared" si="31"/>
        <v>2839.3</v>
      </c>
    </row>
    <row r="320" spans="1:8" ht="48" customHeight="1">
      <c r="A320" s="19" t="s">
        <v>229</v>
      </c>
      <c r="B320" s="16"/>
      <c r="C320" s="41" t="s">
        <v>277</v>
      </c>
      <c r="D320" s="41" t="s">
        <v>244</v>
      </c>
      <c r="E320" s="16"/>
      <c r="F320" s="17">
        <f t="shared" si="31"/>
        <v>1889.8</v>
      </c>
      <c r="G320" s="17">
        <f t="shared" si="31"/>
        <v>1577.6</v>
      </c>
      <c r="H320" s="17">
        <f t="shared" si="31"/>
        <v>2839.3</v>
      </c>
    </row>
    <row r="321" spans="1:8" ht="43.8" customHeight="1">
      <c r="A321" s="19" t="s">
        <v>228</v>
      </c>
      <c r="B321" s="16"/>
      <c r="C321" s="41" t="s">
        <v>277</v>
      </c>
      <c r="D321" s="41" t="s">
        <v>244</v>
      </c>
      <c r="E321" s="16" t="s">
        <v>201</v>
      </c>
      <c r="F321" s="17">
        <v>1889.8</v>
      </c>
      <c r="G321" s="17">
        <v>1577.6</v>
      </c>
      <c r="H321" s="17">
        <v>2839.3</v>
      </c>
    </row>
    <row r="322" spans="1:8">
      <c r="A322" s="11" t="s">
        <v>203</v>
      </c>
      <c r="B322" s="123"/>
      <c r="C322" s="123" t="s">
        <v>204</v>
      </c>
      <c r="D322" s="123"/>
      <c r="E322" s="123"/>
      <c r="F322" s="12">
        <f>F323</f>
        <v>2600</v>
      </c>
      <c r="G322" s="12">
        <f>G323</f>
        <v>1392.4</v>
      </c>
      <c r="H322" s="12">
        <f>H323</f>
        <v>1500</v>
      </c>
    </row>
    <row r="323" spans="1:8">
      <c r="A323" s="42" t="s">
        <v>205</v>
      </c>
      <c r="B323" s="123"/>
      <c r="C323" s="123" t="s">
        <v>206</v>
      </c>
      <c r="D323" s="123"/>
      <c r="E323" s="123"/>
      <c r="F323" s="12">
        <f>F330</f>
        <v>2600</v>
      </c>
      <c r="G323" s="12">
        <f>G324+G336</f>
        <v>1392.4</v>
      </c>
      <c r="H323" s="12">
        <f>H324+H336</f>
        <v>1500</v>
      </c>
    </row>
    <row r="324" spans="1:8" s="13" customFormat="1" ht="0.75" customHeight="1">
      <c r="A324" s="43" t="s">
        <v>207</v>
      </c>
      <c r="B324" s="123"/>
      <c r="C324" s="123" t="s">
        <v>206</v>
      </c>
      <c r="D324" s="123" t="s">
        <v>208</v>
      </c>
      <c r="E324" s="123"/>
      <c r="F324" s="12">
        <f>F325</f>
        <v>0</v>
      </c>
      <c r="G324" s="12">
        <f>G325</f>
        <v>0</v>
      </c>
      <c r="H324" s="12">
        <f>H325</f>
        <v>0</v>
      </c>
    </row>
    <row r="325" spans="1:8" s="13" customFormat="1" ht="39.6" hidden="1">
      <c r="A325" s="42" t="s">
        <v>209</v>
      </c>
      <c r="B325" s="123"/>
      <c r="C325" s="123" t="s">
        <v>206</v>
      </c>
      <c r="D325" s="123" t="s">
        <v>210</v>
      </c>
      <c r="E325" s="123"/>
      <c r="F325" s="12">
        <f>F326+F328</f>
        <v>0</v>
      </c>
      <c r="G325" s="12">
        <f>G326+G328</f>
        <v>0</v>
      </c>
      <c r="H325" s="12">
        <f>H326+H328</f>
        <v>0</v>
      </c>
    </row>
    <row r="326" spans="1:8" s="13" customFormat="1" ht="39.6" hidden="1">
      <c r="A326" s="30" t="s">
        <v>211</v>
      </c>
      <c r="B326" s="16"/>
      <c r="C326" s="16" t="s">
        <v>206</v>
      </c>
      <c r="D326" s="16" t="s">
        <v>212</v>
      </c>
      <c r="E326" s="16"/>
      <c r="F326" s="17">
        <f>F327</f>
        <v>0</v>
      </c>
      <c r="G326" s="17">
        <f>G327</f>
        <v>0</v>
      </c>
      <c r="H326" s="17">
        <f>H327</f>
        <v>0</v>
      </c>
    </row>
    <row r="327" spans="1:8" ht="27.6" hidden="1">
      <c r="A327" s="18" t="s">
        <v>23</v>
      </c>
      <c r="B327" s="16"/>
      <c r="C327" s="16" t="s">
        <v>206</v>
      </c>
      <c r="D327" s="16" t="s">
        <v>212</v>
      </c>
      <c r="E327" s="16" t="s">
        <v>24</v>
      </c>
      <c r="F327" s="17"/>
      <c r="G327" s="17">
        <f>F327+F327*0.05</f>
        <v>0</v>
      </c>
      <c r="H327" s="17">
        <f>G327+G327*0.05</f>
        <v>0</v>
      </c>
    </row>
    <row r="328" spans="1:8" ht="52.8" hidden="1">
      <c r="A328" s="30" t="s">
        <v>193</v>
      </c>
      <c r="B328" s="16"/>
      <c r="C328" s="16" t="s">
        <v>206</v>
      </c>
      <c r="D328" s="16" t="s">
        <v>213</v>
      </c>
      <c r="E328" s="16"/>
      <c r="F328" s="17">
        <f>F329</f>
        <v>0</v>
      </c>
      <c r="G328" s="17">
        <f>G329</f>
        <v>0</v>
      </c>
      <c r="H328" s="17">
        <f>H329</f>
        <v>0</v>
      </c>
    </row>
    <row r="329" spans="1:8" ht="39.6" hidden="1">
      <c r="A329" s="30" t="s">
        <v>214</v>
      </c>
      <c r="B329" s="16"/>
      <c r="C329" s="16" t="s">
        <v>206</v>
      </c>
      <c r="D329" s="16" t="s">
        <v>213</v>
      </c>
      <c r="E329" s="16" t="s">
        <v>24</v>
      </c>
      <c r="F329" s="17"/>
      <c r="G329" s="17">
        <f>F329+F329*0.05</f>
        <v>0</v>
      </c>
      <c r="H329" s="17">
        <f>G329+G329*0.05</f>
        <v>0</v>
      </c>
    </row>
    <row r="330" spans="1:8" ht="26.4">
      <c r="A330" s="11" t="s">
        <v>76</v>
      </c>
      <c r="B330" s="123"/>
      <c r="C330" s="123" t="s">
        <v>206</v>
      </c>
      <c r="D330" s="123" t="s">
        <v>52</v>
      </c>
      <c r="E330" s="123"/>
      <c r="F330" s="12">
        <f>F331</f>
        <v>2600</v>
      </c>
      <c r="G330" s="12">
        <f>G331</f>
        <v>1392.4</v>
      </c>
      <c r="H330" s="12">
        <f>H331</f>
        <v>1500</v>
      </c>
    </row>
    <row r="331" spans="1:8" ht="25.2" customHeight="1">
      <c r="A331" s="11" t="s">
        <v>20</v>
      </c>
      <c r="B331" s="123"/>
      <c r="C331" s="123" t="s">
        <v>206</v>
      </c>
      <c r="D331" s="123" t="s">
        <v>77</v>
      </c>
      <c r="E331" s="123"/>
      <c r="F331" s="12">
        <f>F334+F336+F338</f>
        <v>2600</v>
      </c>
      <c r="G331" s="12">
        <f>G334+G336+G332</f>
        <v>1392.4</v>
      </c>
      <c r="H331" s="12">
        <f>H334+H336+H332</f>
        <v>1500</v>
      </c>
    </row>
    <row r="332" spans="1:8" ht="0.75" hidden="1" customHeight="1">
      <c r="A332" s="30"/>
      <c r="B332" s="123"/>
      <c r="C332" s="16"/>
      <c r="D332" s="16"/>
      <c r="E332" s="16"/>
      <c r="F332" s="12">
        <f>F333</f>
        <v>0</v>
      </c>
      <c r="G332" s="12">
        <f>G333</f>
        <v>0</v>
      </c>
      <c r="H332" s="12">
        <f>H333</f>
        <v>0</v>
      </c>
    </row>
    <row r="333" spans="1:8" ht="54" hidden="1" customHeight="1">
      <c r="A333" s="97" t="s">
        <v>281</v>
      </c>
      <c r="B333" s="123"/>
      <c r="C333" s="16" t="s">
        <v>206</v>
      </c>
      <c r="D333" s="16" t="s">
        <v>215</v>
      </c>
      <c r="E333" s="16"/>
      <c r="F333" s="17">
        <v>0</v>
      </c>
      <c r="G333" s="17">
        <v>0</v>
      </c>
      <c r="H333" s="17">
        <f>G333+G333*0.05</f>
        <v>0</v>
      </c>
    </row>
    <row r="334" spans="1:8" ht="35.4" hidden="1" customHeight="1">
      <c r="A334" s="49" t="s">
        <v>23</v>
      </c>
      <c r="B334" s="16"/>
      <c r="C334" s="16" t="s">
        <v>206</v>
      </c>
      <c r="D334" s="16" t="s">
        <v>215</v>
      </c>
      <c r="E334" s="16" t="s">
        <v>42</v>
      </c>
      <c r="F334" s="17">
        <v>0</v>
      </c>
      <c r="G334" s="17">
        <f>G335</f>
        <v>0</v>
      </c>
      <c r="H334" s="17">
        <f>H335</f>
        <v>0</v>
      </c>
    </row>
    <row r="335" spans="1:8" ht="37.200000000000003" hidden="1" customHeight="1">
      <c r="A335" s="103"/>
      <c r="B335" s="102"/>
      <c r="C335" s="102"/>
      <c r="D335" s="102"/>
      <c r="E335" s="102"/>
      <c r="F335" s="79"/>
      <c r="G335" s="17">
        <f>F335+F335*0.05</f>
        <v>0</v>
      </c>
      <c r="H335" s="17">
        <f>G335+G335*0.05</f>
        <v>0</v>
      </c>
    </row>
    <row r="336" spans="1:8" ht="42" customHeight="1">
      <c r="A336" s="30" t="s">
        <v>187</v>
      </c>
      <c r="B336" s="16"/>
      <c r="C336" s="16" t="s">
        <v>206</v>
      </c>
      <c r="D336" s="16" t="s">
        <v>215</v>
      </c>
      <c r="E336" s="16"/>
      <c r="F336" s="17">
        <v>600</v>
      </c>
      <c r="G336" s="17">
        <f>G337</f>
        <v>1392.4</v>
      </c>
      <c r="H336" s="17">
        <f>H337</f>
        <v>1500</v>
      </c>
    </row>
    <row r="337" spans="1:8" ht="44.4" customHeight="1">
      <c r="A337" s="49" t="s">
        <v>188</v>
      </c>
      <c r="B337" s="16"/>
      <c r="C337" s="16" t="s">
        <v>206</v>
      </c>
      <c r="D337" s="16" t="s">
        <v>215</v>
      </c>
      <c r="E337" s="16" t="s">
        <v>190</v>
      </c>
      <c r="F337" s="17">
        <v>600</v>
      </c>
      <c r="G337" s="17">
        <v>1392.4</v>
      </c>
      <c r="H337" s="17">
        <v>1500</v>
      </c>
    </row>
    <row r="338" spans="1:8" ht="61.8" customHeight="1">
      <c r="A338" s="50" t="s">
        <v>220</v>
      </c>
      <c r="B338" s="16"/>
      <c r="C338" s="16" t="s">
        <v>206</v>
      </c>
      <c r="D338" s="48" t="s">
        <v>233</v>
      </c>
      <c r="E338" s="16"/>
      <c r="F338" s="17">
        <v>2000</v>
      </c>
      <c r="G338" s="17">
        <v>0</v>
      </c>
      <c r="H338" s="17">
        <v>0</v>
      </c>
    </row>
    <row r="339" spans="1:8" ht="66.599999999999994" customHeight="1">
      <c r="A339" s="51" t="s">
        <v>221</v>
      </c>
      <c r="B339" s="41"/>
      <c r="C339" s="41" t="s">
        <v>206</v>
      </c>
      <c r="D339" s="122" t="s">
        <v>233</v>
      </c>
      <c r="E339" s="41" t="s">
        <v>190</v>
      </c>
      <c r="F339" s="53">
        <v>2000</v>
      </c>
      <c r="G339" s="17">
        <v>0</v>
      </c>
      <c r="H339" s="17">
        <v>0</v>
      </c>
    </row>
    <row r="340" spans="1:8">
      <c r="A340" s="49" t="s">
        <v>216</v>
      </c>
      <c r="B340" s="16"/>
      <c r="C340" s="16"/>
      <c r="D340" s="16"/>
      <c r="E340" s="16"/>
      <c r="F340" s="17"/>
      <c r="G340" s="17">
        <v>486.3</v>
      </c>
      <c r="H340" s="17">
        <v>859.1</v>
      </c>
    </row>
    <row r="341" spans="1:8">
      <c r="A341" s="11" t="s">
        <v>217</v>
      </c>
      <c r="B341" s="123"/>
      <c r="C341" s="123"/>
      <c r="D341" s="123"/>
      <c r="E341" s="123"/>
      <c r="F341" s="12">
        <f>F14</f>
        <v>50065.100000000006</v>
      </c>
      <c r="G341" s="12">
        <f>G14</f>
        <v>18505.2</v>
      </c>
      <c r="H341" s="12">
        <f>H14</f>
        <v>19748.099999999999</v>
      </c>
    </row>
  </sheetData>
  <sheetProtection selectLockedCells="1" selectUnlockedCells="1"/>
  <autoFilter ref="A13:F341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Прил.9 Ведомств2023)</vt:lpstr>
      <vt:lpstr>'Прил.9 Ведомств2023)'!__xlnm._FilterDatabase</vt:lpstr>
      <vt:lpstr>'Прил.9 Ведомств2023)'!__xlnm._FilterDatabase_1</vt:lpstr>
      <vt:lpstr>'Прил.9 Ведомств2023)'!__xlnm.Print_Area</vt:lpstr>
      <vt:lpstr>'Прил.9 Ведомств2023)'!__xlnm.Print_Titles</vt:lpstr>
      <vt:lpstr>'Прил.9 Ведомств2023)'!Print_Titles_0</vt:lpstr>
      <vt:lpstr>'Прил.9 Ведомств2023)'!Print_Titles_0_0</vt:lpstr>
      <vt:lpstr>'Прил.9 Ведомств2023)'!Заголовки_для_печати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2023-09-08T07:36:18Z</cp:lastPrinted>
  <dcterms:created xsi:type="dcterms:W3CDTF">2019-11-11T13:37:51Z</dcterms:created>
  <dcterms:modified xsi:type="dcterms:W3CDTF">2023-10-25T07:20:01Z</dcterms:modified>
</cp:coreProperties>
</file>