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500"/>
  </bookViews>
  <sheets>
    <sheet name="Приложение 2023г (3)" sheetId="13" r:id="rId1"/>
  </sheets>
  <definedNames>
    <definedName name="_xlnm.Print_Titles" localSheetId="0">'Приложение 2023г (3)'!$7:$7</definedName>
  </definedNames>
  <calcPr calcId="125725" iterateDelta="1E-4"/>
</workbook>
</file>

<file path=xl/calcChain.xml><?xml version="1.0" encoding="utf-8"?>
<calcChain xmlns="http://schemas.openxmlformats.org/spreadsheetml/2006/main">
  <c r="C33" i="13"/>
  <c r="C32" s="1"/>
  <c r="C49" s="1"/>
  <c r="E45"/>
  <c r="E42"/>
  <c r="E33" s="1"/>
  <c r="E32" s="1"/>
  <c r="D33"/>
  <c r="D32" s="1"/>
  <c r="D49" s="1"/>
  <c r="C29"/>
  <c r="E24"/>
  <c r="D24"/>
  <c r="C24"/>
  <c r="E19"/>
  <c r="D19"/>
  <c r="C19"/>
  <c r="E17"/>
  <c r="D17"/>
  <c r="C17"/>
  <c r="E14"/>
  <c r="D14"/>
  <c r="C14"/>
  <c r="E12"/>
  <c r="D12"/>
  <c r="C12"/>
  <c r="C9" s="1"/>
  <c r="E10"/>
  <c r="E9" s="1"/>
  <c r="D10"/>
  <c r="D9" s="1"/>
  <c r="C10"/>
  <c r="E49" l="1"/>
</calcChain>
</file>

<file path=xl/sharedStrings.xml><?xml version="1.0" encoding="utf-8"?>
<sst xmlns="http://schemas.openxmlformats.org/spreadsheetml/2006/main" count="88" uniqueCount="80">
  <si>
    <t>Код бюджетной классификации</t>
  </si>
  <si>
    <t>Наименование показателя</t>
  </si>
  <si>
    <t xml:space="preserve">                                         Сумма                                           (тысяч рублей)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</si>
  <si>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</si>
  <si>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</si>
  <si>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</si>
  <si>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</si>
  <si>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</si>
  <si>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</si>
  <si>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</si>
  <si>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</si>
  <si>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</si>
  <si>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</si>
  <si>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</si>
  <si>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</si>
  <si>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</si>
  <si>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 xml:space="preserve">Земельный налог 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</si>
  <si>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</si>
  <si>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</si>
  <si>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</si>
  <si>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</si>
  <si>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</si>
  <si>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</si>
  <si>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</si>
  <si>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</si>
  <si>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</si>
  <si>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доходы от использования имущества и 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</si>
  <si>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113 02000 00 0000 130</t>
  </si>
  <si>
    <t xml:space="preserve"> Доходы от компенсации затрат государства</t>
  </si>
  <si>
    <t xml:space="preserve">1 14 00000 00 0000 000 </t>
  </si>
  <si>
    <t>ДОХОДЫ ОТ ПРОДАЖИ МАТЕРИАЛЬНЫХ И НЕМАТЕРИАЛЬНЫХ АКТИВОВ</t>
  </si>
  <si>
    <t xml:space="preserve">1 14 02000 00 0000 410 </t>
  </si>
  <si>
    <t>Доходы от продажи имущества, находящихся в  государственной и муниципальной собственности (за исключением земельных участков бюджетных и автономных учреждений)</t>
  </si>
  <si>
    <t>116 00000 00 0000 000</t>
  </si>
  <si>
    <t>Штрафы, санкции, возмещение ущерба</t>
  </si>
  <si>
    <t>116 51040 02 0000 140</t>
  </si>
  <si>
    <t>Денежные взыскания (штрафы), установленные законами субъектов Российской Федерации за несоблюдение, муниципальных правовых актов, зачисляемые в бюджеты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</si>
  <si>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</si>
  <si>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</si>
  <si>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</si>
  <si>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</si>
  <si>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2 02 20000 00 0000 150 </t>
  </si>
  <si>
    <t>2 02 30000 00 0000 150</t>
  </si>
  <si>
    <t>Субвенции бюджетам бюджетной системы Российской Федерации</t>
  </si>
  <si>
    <t>ВСЕГО 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</si>
  <si>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</si>
  <si>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2023 год</t>
  </si>
  <si>
    <t>Субсидии на реализацию мероприятий по подготовке объектов теплоснабжения к отопительному сезону</t>
  </si>
  <si>
    <t xml:space="preserve">2 02 29999 10 0000 150 </t>
  </si>
  <si>
    <t xml:space="preserve">2 02 49999 00 0000 150 </t>
  </si>
  <si>
    <t>2024 год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</si>
  <si>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</si>
  <si>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2 02 20 216 10 0000 150 </t>
  </si>
  <si>
    <t>Прочие субсидии бюджетам сельских поселений</t>
  </si>
  <si>
    <t>2 02 16 001 10 0000 150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</si>
  <si>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</si>
  <si>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2 02 25 497 10 0000 150 </t>
  </si>
  <si>
    <t>Субсидии бюджетам сельских поселений на реализацию мероприятий по обеспечению жильем молодых семей</t>
  </si>
  <si>
    <t>202 49999 10 0000 150</t>
  </si>
  <si>
    <t>Прочие неналоговые доходы</t>
  </si>
  <si>
    <t>Проочие неналоговые доходы</t>
  </si>
  <si>
    <t xml:space="preserve">1 14 06000 00 0000 430 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</si>
  <si>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</si>
  <si>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Иные межбюджетные трансферты бюджетам муниципальных образований на поддержку мер по обеспечению сбалансированности  бюджетов</t>
  </si>
  <si>
    <t>Поступление доходов бюджета 
муниципального образования Вындиноостровское сельское поселение 
на 2023 год и плановый период 2024-2025 годов</t>
  </si>
  <si>
    <t>2025год</t>
  </si>
  <si>
    <t>117 05 050 10 0000 180</t>
  </si>
  <si>
    <t>к Решению Совета депутатов</t>
  </si>
  <si>
    <t>МО Вындиноостровское сельское поселение</t>
  </si>
  <si>
    <t>2 02 25  555 10 0000 150</t>
  </si>
  <si>
    <t>Формирование современной городской среды</t>
  </si>
  <si>
    <t>Приложение2</t>
  </si>
  <si>
    <t>1 82 02000 01 0000 110</t>
  </si>
  <si>
    <t>1 82 00000 00 0000 000</t>
  </si>
  <si>
    <t>Прочие межбюджетные трансферты, передаваемые бюджетам сельских поселений на реализацию мероприятий, направленных на безаварийную работу объектов теплоснабжения</t>
  </si>
  <si>
    <t>Прочие межбюджетные трансферты, передаваемые бюджетам поселений на подготовку и выполнение тушения лесных и торфяных пожаров</t>
  </si>
  <si>
    <t xml:space="preserve">Иные межбюджетные трансферты на замену светильников уличного освещения на энергосберегающие, в том числе ремонт сопутствующего оборудования </t>
  </si>
  <si>
    <t>Иные межбюджетные трансферты бюджетам муниципальных образований на реализацию программ формирования современной городской среды</t>
  </si>
  <si>
    <t>Иные межбюджетные трансферты на оплату электроэнергии за уличное освещение</t>
  </si>
  <si>
    <t>от 23.12. 2022 г  №32 в ред. от 11.09.2023г №23</t>
  </si>
</sst>
</file>

<file path=xl/styles.xml><?xml version="1.0" encoding="utf-8"?>
<styleSheet xmlns="http://schemas.openxmlformats.org/spreadsheetml/2006/main">
  <numFmts count="5">
    <numFmt numFmtId="164" formatCode="_-* #,##0.00_р_._-;\-* #,##0.00_р_._-;_-* \-??_р_._-;_-@_-"/>
    <numFmt numFmtId="165" formatCode="#,##0.0"/>
    <numFmt numFmtId="166" formatCode="0.0"/>
    <numFmt numFmtId="167" formatCode="#,##0.000"/>
    <numFmt numFmtId="168" formatCode="0.000"/>
  </numFmts>
  <fonts count="13">
    <font>
      <sz val="10"/>
      <name val="Arial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2" fillId="0" borderId="0"/>
    <xf numFmtId="0" fontId="3" fillId="0" borderId="0"/>
    <xf numFmtId="164" fontId="10" fillId="0" borderId="0" applyFill="0" applyBorder="0" applyAlignment="0" applyProtection="0"/>
  </cellStyleXfs>
  <cellXfs count="77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Alignment="1">
      <alignment horizontal="left" vertical="center"/>
    </xf>
    <xf numFmtId="4" fontId="5" fillId="0" borderId="0" xfId="1" applyNumberFormat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6" fillId="0" borderId="0" xfId="1" applyNumberFormat="1" applyFont="1" applyFill="1"/>
    <xf numFmtId="0" fontId="6" fillId="0" borderId="0" xfId="1" applyFont="1" applyFill="1"/>
    <xf numFmtId="49" fontId="5" fillId="0" borderId="0" xfId="1" applyNumberFormat="1" applyFont="1" applyFill="1"/>
    <xf numFmtId="49" fontId="7" fillId="0" borderId="0" xfId="1" applyNumberFormat="1" applyFont="1" applyFill="1" applyBorder="1" applyAlignment="1">
      <alignment horizontal="right"/>
    </xf>
    <xf numFmtId="0" fontId="7" fillId="0" borderId="0" xfId="1" applyFont="1" applyFill="1"/>
    <xf numFmtId="0" fontId="4" fillId="0" borderId="0" xfId="1" applyFont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 vertical="center" wrapText="1"/>
    </xf>
    <xf numFmtId="165" fontId="8" fillId="0" borderId="1" xfId="1" applyNumberFormat="1" applyFont="1" applyFill="1" applyBorder="1" applyAlignment="1">
      <alignment horizontal="right" vertical="center"/>
    </xf>
    <xf numFmtId="0" fontId="8" fillId="0" borderId="0" xfId="1" applyFont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3" fontId="8" fillId="0" borderId="1" xfId="1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3" fontId="9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vertical="center"/>
    </xf>
    <xf numFmtId="0" fontId="4" fillId="0" borderId="0" xfId="1" applyFont="1" applyBorder="1" applyAlignment="1">
      <alignment horizontal="left" vertical="center"/>
    </xf>
    <xf numFmtId="0" fontId="12" fillId="0" borderId="0" xfId="0" applyFont="1" applyAlignment="1">
      <alignment horizontal="left" wrapText="1"/>
    </xf>
    <xf numFmtId="0" fontId="9" fillId="0" borderId="2" xfId="2" applyNumberFormat="1" applyFont="1" applyFill="1" applyBorder="1" applyAlignment="1">
      <alignment horizontal="left" vertical="center" wrapText="1"/>
    </xf>
    <xf numFmtId="0" fontId="9" fillId="0" borderId="3" xfId="2" applyNumberFormat="1" applyFont="1" applyFill="1" applyBorder="1" applyAlignment="1">
      <alignment horizontal="left" vertical="center" wrapText="1"/>
    </xf>
    <xf numFmtId="0" fontId="9" fillId="0" borderId="4" xfId="2" applyNumberFormat="1" applyFont="1" applyFill="1" applyBorder="1" applyAlignment="1">
      <alignment horizontal="left" vertical="center" wrapText="1"/>
    </xf>
    <xf numFmtId="166" fontId="9" fillId="0" borderId="4" xfId="1" applyNumberFormat="1" applyFont="1" applyBorder="1" applyAlignment="1">
      <alignment horizontal="center" vertical="center"/>
    </xf>
    <xf numFmtId="165" fontId="9" fillId="0" borderId="1" xfId="1" applyNumberFormat="1" applyFont="1" applyFill="1" applyBorder="1" applyAlignment="1">
      <alignment horizontal="center" vertical="center"/>
    </xf>
    <xf numFmtId="165" fontId="8" fillId="0" borderId="1" xfId="1" applyNumberFormat="1" applyFont="1" applyFill="1" applyBorder="1" applyAlignment="1">
      <alignment horizontal="center" vertical="center"/>
    </xf>
    <xf numFmtId="165" fontId="9" fillId="0" borderId="2" xfId="1" applyNumberFormat="1" applyFont="1" applyFill="1" applyBorder="1" applyAlignment="1">
      <alignment horizontal="center" vertical="center"/>
    </xf>
    <xf numFmtId="165" fontId="9" fillId="0" borderId="5" xfId="1" applyNumberFormat="1" applyFont="1" applyFill="1" applyBorder="1" applyAlignment="1">
      <alignment horizontal="center" vertical="center"/>
    </xf>
    <xf numFmtId="165" fontId="9" fillId="2" borderId="2" xfId="1" applyNumberFormat="1" applyFont="1" applyFill="1" applyBorder="1" applyAlignment="1">
      <alignment horizontal="center" vertical="center"/>
    </xf>
    <xf numFmtId="165" fontId="9" fillId="0" borderId="6" xfId="1" applyNumberFormat="1" applyFont="1" applyFill="1" applyBorder="1" applyAlignment="1">
      <alignment horizontal="center" vertical="center"/>
    </xf>
    <xf numFmtId="165" fontId="9" fillId="0" borderId="3" xfId="1" applyNumberFormat="1" applyFont="1" applyFill="1" applyBorder="1" applyAlignment="1">
      <alignment horizontal="center" vertical="center"/>
    </xf>
    <xf numFmtId="167" fontId="4" fillId="0" borderId="0" xfId="1" applyNumberFormat="1" applyFont="1" applyAlignment="1">
      <alignment horizontal="right" vertical="center"/>
    </xf>
    <xf numFmtId="168" fontId="4" fillId="0" borderId="0" xfId="1" applyNumberFormat="1" applyFont="1" applyAlignment="1">
      <alignment horizontal="center" vertical="center"/>
    </xf>
    <xf numFmtId="0" fontId="8" fillId="0" borderId="5" xfId="1" applyFont="1" applyFill="1" applyBorder="1" applyAlignment="1">
      <alignment horizontal="left" vertical="center" wrapText="1"/>
    </xf>
    <xf numFmtId="0" fontId="9" fillId="0" borderId="7" xfId="1" applyFont="1" applyBorder="1" applyAlignment="1">
      <alignment horizontal="center" vertical="center"/>
    </xf>
    <xf numFmtId="165" fontId="8" fillId="0" borderId="4" xfId="1" applyNumberFormat="1" applyFont="1" applyFill="1" applyBorder="1" applyAlignment="1">
      <alignment horizontal="center" vertical="center"/>
    </xf>
    <xf numFmtId="165" fontId="8" fillId="0" borderId="3" xfId="1" applyNumberFormat="1" applyFont="1" applyFill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Fill="1" applyBorder="1" applyAlignment="1">
      <alignment horizontal="center" vertical="center"/>
    </xf>
    <xf numFmtId="165" fontId="8" fillId="0" borderId="5" xfId="1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9" fillId="0" borderId="0" xfId="1" applyFont="1" applyFill="1" applyAlignment="1">
      <alignment horizontal="center" vertical="center"/>
    </xf>
    <xf numFmtId="165" fontId="9" fillId="3" borderId="4" xfId="1" applyNumberFormat="1" applyFont="1" applyFill="1" applyBorder="1" applyAlignment="1">
      <alignment horizontal="center" vertical="center"/>
    </xf>
    <xf numFmtId="165" fontId="9" fillId="0" borderId="8" xfId="1" applyNumberFormat="1" applyFont="1" applyFill="1" applyBorder="1" applyAlignment="1">
      <alignment horizontal="center" vertical="center"/>
    </xf>
    <xf numFmtId="166" fontId="9" fillId="0" borderId="9" xfId="1" applyNumberFormat="1" applyFont="1" applyFill="1" applyBorder="1" applyAlignment="1">
      <alignment horizontal="center" vertical="center"/>
    </xf>
    <xf numFmtId="2" fontId="9" fillId="0" borderId="9" xfId="1" applyNumberFormat="1" applyFont="1" applyFill="1" applyBorder="1" applyAlignment="1">
      <alignment horizontal="center" vertical="center"/>
    </xf>
    <xf numFmtId="166" fontId="9" fillId="0" borderId="7" xfId="1" applyNumberFormat="1" applyFont="1" applyFill="1" applyBorder="1" applyAlignment="1">
      <alignment horizontal="center" vertical="center"/>
    </xf>
    <xf numFmtId="2" fontId="9" fillId="0" borderId="7" xfId="1" applyNumberFormat="1" applyFont="1" applyFill="1" applyBorder="1" applyAlignment="1">
      <alignment horizontal="center" vertical="center"/>
    </xf>
    <xf numFmtId="165" fontId="9" fillId="0" borderId="4" xfId="1" applyNumberFormat="1" applyFont="1" applyFill="1" applyBorder="1" applyAlignment="1">
      <alignment horizontal="center" vertical="center"/>
    </xf>
    <xf numFmtId="166" fontId="9" fillId="0" borderId="4" xfId="1" applyNumberFormat="1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8" fillId="0" borderId="10" xfId="1" applyFont="1" applyFill="1" applyBorder="1" applyAlignment="1">
      <alignment horizontal="left" vertical="center"/>
    </xf>
    <xf numFmtId="4" fontId="8" fillId="0" borderId="10" xfId="1" applyNumberFormat="1" applyFont="1" applyFill="1" applyBorder="1" applyAlignment="1">
      <alignment vertical="center"/>
    </xf>
    <xf numFmtId="3" fontId="8" fillId="0" borderId="1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right" vertical="center"/>
    </xf>
    <xf numFmtId="0" fontId="9" fillId="0" borderId="0" xfId="1" applyFont="1" applyFill="1" applyBorder="1" applyAlignment="1">
      <alignment horizontal="right" vertical="center" wrapText="1"/>
    </xf>
    <xf numFmtId="166" fontId="4" fillId="0" borderId="0" xfId="1" applyNumberFormat="1" applyFont="1" applyAlignment="1">
      <alignment horizontal="center" vertical="center"/>
    </xf>
    <xf numFmtId="165" fontId="9" fillId="3" borderId="1" xfId="1" applyNumberFormat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left" vertical="center" wrapText="1"/>
    </xf>
    <xf numFmtId="0" fontId="9" fillId="0" borderId="0" xfId="1" applyFont="1" applyFill="1" applyBorder="1" applyAlignment="1">
      <alignment horizontal="right" vertical="center"/>
    </xf>
    <xf numFmtId="0" fontId="8" fillId="0" borderId="0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Финансовый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0"/>
    <pageSetUpPr fitToPage="1"/>
  </sheetPr>
  <dimension ref="A1:H58"/>
  <sheetViews>
    <sheetView tabSelected="1" zoomScale="75" zoomScaleNormal="75" workbookViewId="0">
      <selection activeCell="B4" sqref="B4:E4"/>
    </sheetView>
  </sheetViews>
  <sheetFormatPr defaultColWidth="9.109375" defaultRowHeight="34.5" customHeight="1"/>
  <cols>
    <col min="1" max="1" width="32.44140625" style="1" customWidth="1"/>
    <col min="2" max="2" width="65.109375" style="2" customWidth="1"/>
    <col min="3" max="3" width="14.21875" style="3" customWidth="1"/>
    <col min="4" max="4" width="14.21875" style="4" customWidth="1"/>
    <col min="5" max="5" width="17.88671875" style="4" customWidth="1"/>
    <col min="6" max="6" width="14.21875" style="4" customWidth="1"/>
    <col min="7" max="8" width="9.33203125" style="4" bestFit="1" customWidth="1"/>
    <col min="9" max="16384" width="9.109375" style="4"/>
  </cols>
  <sheetData>
    <row r="1" spans="1:5" s="6" customFormat="1" ht="17.399999999999999" customHeight="1">
      <c r="A1" s="5"/>
      <c r="B1" s="67"/>
      <c r="C1" s="68"/>
      <c r="D1" s="68"/>
      <c r="E1" s="68" t="s">
        <v>71</v>
      </c>
    </row>
    <row r="2" spans="1:5" s="6" customFormat="1" ht="25.95" customHeight="1">
      <c r="A2" s="5"/>
      <c r="B2" s="68"/>
      <c r="C2" s="68"/>
      <c r="D2" s="68"/>
      <c r="E2" s="67" t="s">
        <v>67</v>
      </c>
    </row>
    <row r="3" spans="1:5" s="6" customFormat="1" ht="17.399999999999999" customHeight="1">
      <c r="A3" s="7"/>
      <c r="B3" s="67"/>
      <c r="C3" s="68"/>
      <c r="D3" s="68"/>
      <c r="E3" s="67" t="s">
        <v>68</v>
      </c>
    </row>
    <row r="4" spans="1:5" s="9" customFormat="1" ht="17.399999999999999" customHeight="1">
      <c r="A4" s="8"/>
      <c r="B4" s="72" t="s">
        <v>79</v>
      </c>
      <c r="C4" s="72"/>
      <c r="D4" s="72"/>
      <c r="E4" s="72"/>
    </row>
    <row r="5" spans="1:5" ht="70.5" customHeight="1">
      <c r="A5" s="73" t="s">
        <v>64</v>
      </c>
      <c r="B5" s="73"/>
      <c r="C5" s="73"/>
      <c r="D5" s="73"/>
      <c r="E5" s="73"/>
    </row>
    <row r="6" spans="1:5" ht="15.75" customHeight="1">
      <c r="A6" s="63"/>
      <c r="B6" s="64"/>
      <c r="C6" s="65"/>
      <c r="D6" s="17"/>
      <c r="E6" s="17"/>
    </row>
    <row r="7" spans="1:5" s="10" customFormat="1" ht="45.6" customHeight="1">
      <c r="A7" s="74" t="s">
        <v>0</v>
      </c>
      <c r="B7" s="75" t="s">
        <v>1</v>
      </c>
      <c r="C7" s="76" t="s">
        <v>2</v>
      </c>
      <c r="D7" s="76"/>
      <c r="E7" s="76"/>
    </row>
    <row r="8" spans="1:5" s="10" customFormat="1" ht="31.5" customHeight="1">
      <c r="A8" s="74"/>
      <c r="B8" s="75"/>
      <c r="C8" s="66" t="s">
        <v>46</v>
      </c>
      <c r="D8" s="66" t="s">
        <v>50</v>
      </c>
      <c r="E8" s="66" t="s">
        <v>65</v>
      </c>
    </row>
    <row r="9" spans="1:5" s="14" customFormat="1" ht="27" customHeight="1">
      <c r="A9" s="11" t="s">
        <v>3</v>
      </c>
      <c r="B9" s="12" t="s">
        <v>4</v>
      </c>
      <c r="C9" s="38">
        <f>C10+C12+C14+C17+C19+C23+C24+C28+C29</f>
        <v>4350.5</v>
      </c>
      <c r="D9" s="38">
        <f>D10+D12+D14+D17+D19+D23+D24+D28+D29</f>
        <v>4263.7000000000007</v>
      </c>
      <c r="E9" s="38">
        <f>E10+E12+E14+E17+E19+E23+E24+E28+E29</f>
        <v>4356.8</v>
      </c>
    </row>
    <row r="10" spans="1:5" s="14" customFormat="1" ht="27" customHeight="1">
      <c r="A10" s="11" t="s">
        <v>5</v>
      </c>
      <c r="B10" s="12" t="s">
        <v>6</v>
      </c>
      <c r="C10" s="38">
        <f>C11</f>
        <v>587.5</v>
      </c>
      <c r="D10" s="38">
        <f>D11</f>
        <v>599.29999999999995</v>
      </c>
      <c r="E10" s="38">
        <f>E11</f>
        <v>611.29999999999995</v>
      </c>
    </row>
    <row r="11" spans="1:5" s="17" customFormat="1" ht="27" customHeight="1">
      <c r="A11" s="15" t="s">
        <v>7</v>
      </c>
      <c r="B11" s="16" t="s">
        <v>8</v>
      </c>
      <c r="C11" s="37">
        <v>587.5</v>
      </c>
      <c r="D11" s="37">
        <v>599.29999999999995</v>
      </c>
      <c r="E11" s="37">
        <v>611.29999999999995</v>
      </c>
    </row>
    <row r="12" spans="1:5" s="14" customFormat="1" ht="56.25" customHeight="1">
      <c r="A12" s="11" t="s">
        <v>73</v>
      </c>
      <c r="B12" s="12" t="s">
        <v>9</v>
      </c>
      <c r="C12" s="38">
        <f>C13</f>
        <v>893.6</v>
      </c>
      <c r="D12" s="38">
        <f>D13</f>
        <v>915.1</v>
      </c>
      <c r="E12" s="38">
        <f>E13</f>
        <v>949.1</v>
      </c>
    </row>
    <row r="13" spans="1:5" s="17" customFormat="1" ht="56.25" customHeight="1">
      <c r="A13" s="15" t="s">
        <v>72</v>
      </c>
      <c r="B13" s="16" t="s">
        <v>10</v>
      </c>
      <c r="C13" s="37">
        <v>893.6</v>
      </c>
      <c r="D13" s="37">
        <v>915.1</v>
      </c>
      <c r="E13" s="37">
        <v>949.1</v>
      </c>
    </row>
    <row r="14" spans="1:5" s="14" customFormat="1" ht="27" customHeight="1">
      <c r="A14" s="11" t="s">
        <v>11</v>
      </c>
      <c r="B14" s="12" t="s">
        <v>12</v>
      </c>
      <c r="C14" s="38">
        <f>C15+C16</f>
        <v>1813</v>
      </c>
      <c r="D14" s="38">
        <f>D15+D16</f>
        <v>1833</v>
      </c>
      <c r="E14" s="38">
        <f>E15+E16</f>
        <v>1854</v>
      </c>
    </row>
    <row r="15" spans="1:5" s="17" customFormat="1" ht="27" customHeight="1">
      <c r="A15" s="15" t="s">
        <v>13</v>
      </c>
      <c r="B15" s="16" t="s">
        <v>14</v>
      </c>
      <c r="C15" s="37">
        <v>115</v>
      </c>
      <c r="D15" s="37">
        <v>120</v>
      </c>
      <c r="E15" s="37">
        <v>125</v>
      </c>
    </row>
    <row r="16" spans="1:5" s="17" customFormat="1" ht="27" customHeight="1">
      <c r="A16" s="15" t="s">
        <v>15</v>
      </c>
      <c r="B16" s="16" t="s">
        <v>16</v>
      </c>
      <c r="C16" s="37">
        <v>1698</v>
      </c>
      <c r="D16" s="37">
        <v>1713</v>
      </c>
      <c r="E16" s="37">
        <v>1729</v>
      </c>
    </row>
    <row r="17" spans="1:6" s="14" customFormat="1" ht="27" customHeight="1">
      <c r="A17" s="11" t="s">
        <v>17</v>
      </c>
      <c r="B17" s="12" t="s">
        <v>18</v>
      </c>
      <c r="C17" s="38">
        <f>C18</f>
        <v>7.7</v>
      </c>
      <c r="D17" s="38">
        <f>D18</f>
        <v>7.8</v>
      </c>
      <c r="E17" s="38">
        <f>E18</f>
        <v>7.9</v>
      </c>
    </row>
    <row r="18" spans="1:6" s="17" customFormat="1" ht="75" customHeight="1">
      <c r="A18" s="15" t="s">
        <v>19</v>
      </c>
      <c r="B18" s="16" t="s">
        <v>20</v>
      </c>
      <c r="C18" s="37">
        <v>7.7</v>
      </c>
      <c r="D18" s="37">
        <v>7.8</v>
      </c>
      <c r="E18" s="37">
        <v>7.9</v>
      </c>
    </row>
    <row r="19" spans="1:6" s="18" customFormat="1" ht="75" customHeight="1">
      <c r="A19" s="11" t="s">
        <v>21</v>
      </c>
      <c r="B19" s="12" t="s">
        <v>22</v>
      </c>
      <c r="C19" s="38">
        <f>C20+C21+C22</f>
        <v>791.7</v>
      </c>
      <c r="D19" s="38">
        <f>D20+D21+D22</f>
        <v>633.5</v>
      </c>
      <c r="E19" s="38">
        <f>E20+E21+E22</f>
        <v>633.5</v>
      </c>
    </row>
    <row r="20" spans="1:6" s="19" customFormat="1" ht="119.25" customHeight="1">
      <c r="A20" s="15" t="s">
        <v>23</v>
      </c>
      <c r="B20" s="16" t="s">
        <v>24</v>
      </c>
      <c r="C20" s="37">
        <v>591.70000000000005</v>
      </c>
      <c r="D20" s="37">
        <v>433.5</v>
      </c>
      <c r="E20" s="37">
        <v>433.5</v>
      </c>
    </row>
    <row r="21" spans="1:6" s="17" customFormat="1" ht="114" customHeight="1">
      <c r="A21" s="15" t="s">
        <v>25</v>
      </c>
      <c r="B21" s="16" t="s">
        <v>26</v>
      </c>
      <c r="C21" s="37">
        <v>200</v>
      </c>
      <c r="D21" s="39">
        <v>200</v>
      </c>
      <c r="E21" s="39">
        <v>200</v>
      </c>
    </row>
    <row r="22" spans="1:6" s="17" customFormat="1" ht="34.200000000000003" hidden="1" customHeight="1">
      <c r="A22" s="15" t="s">
        <v>23</v>
      </c>
      <c r="B22" s="32" t="s">
        <v>45</v>
      </c>
      <c r="C22" s="40"/>
      <c r="D22" s="36"/>
      <c r="E22" s="36"/>
    </row>
    <row r="23" spans="1:6" s="17" customFormat="1" ht="45" hidden="1" customHeight="1">
      <c r="A23" s="15" t="s">
        <v>27</v>
      </c>
      <c r="B23" s="16" t="s">
        <v>28</v>
      </c>
      <c r="C23" s="42"/>
      <c r="D23" s="47"/>
      <c r="E23" s="47"/>
    </row>
    <row r="24" spans="1:6" s="14" customFormat="1" ht="49.8" customHeight="1">
      <c r="A24" s="11" t="s">
        <v>29</v>
      </c>
      <c r="B24" s="46" t="s">
        <v>30</v>
      </c>
      <c r="C24" s="48">
        <f>C25+C26</f>
        <v>256</v>
      </c>
      <c r="D24" s="48">
        <f>D25</f>
        <v>274</v>
      </c>
      <c r="E24" s="48">
        <f>E25</f>
        <v>300</v>
      </c>
    </row>
    <row r="25" spans="1:6" s="17" customFormat="1" ht="74.400000000000006" customHeight="1">
      <c r="A25" s="15" t="s">
        <v>31</v>
      </c>
      <c r="B25" s="16" t="s">
        <v>32</v>
      </c>
      <c r="C25" s="43">
        <v>200</v>
      </c>
      <c r="D25" s="43">
        <v>274</v>
      </c>
      <c r="E25" s="43">
        <v>300</v>
      </c>
      <c r="F25" s="54"/>
    </row>
    <row r="26" spans="1:6" s="17" customFormat="1" ht="74.400000000000006" customHeight="1">
      <c r="A26" s="15" t="s">
        <v>61</v>
      </c>
      <c r="B26" s="16" t="s">
        <v>62</v>
      </c>
      <c r="C26" s="43">
        <v>56</v>
      </c>
      <c r="D26" s="43">
        <v>0</v>
      </c>
      <c r="E26" s="43">
        <v>0</v>
      </c>
      <c r="F26" s="54"/>
    </row>
    <row r="27" spans="1:6" s="17" customFormat="1" ht="37.200000000000003" customHeight="1">
      <c r="A27" s="11" t="s">
        <v>33</v>
      </c>
      <c r="B27" s="12" t="s">
        <v>34</v>
      </c>
      <c r="C27" s="38">
        <v>1</v>
      </c>
      <c r="D27" s="38">
        <v>1</v>
      </c>
      <c r="E27" s="38">
        <v>1</v>
      </c>
      <c r="F27" s="54"/>
    </row>
    <row r="28" spans="1:6" s="17" customFormat="1" ht="98.4" customHeight="1">
      <c r="A28" s="15" t="s">
        <v>35</v>
      </c>
      <c r="B28" s="16" t="s">
        <v>36</v>
      </c>
      <c r="C28" s="37">
        <v>1</v>
      </c>
      <c r="D28" s="39">
        <v>1</v>
      </c>
      <c r="E28" s="39">
        <v>1</v>
      </c>
    </row>
    <row r="29" spans="1:6" s="17" customFormat="1" ht="19.8" hidden="1" customHeight="1">
      <c r="A29" s="11" t="s">
        <v>66</v>
      </c>
      <c r="B29" s="12" t="s">
        <v>59</v>
      </c>
      <c r="C29" s="52">
        <f>C31+C30</f>
        <v>0</v>
      </c>
      <c r="D29" s="50">
        <v>0</v>
      </c>
      <c r="E29" s="50">
        <v>0</v>
      </c>
    </row>
    <row r="30" spans="1:6" s="17" customFormat="1" ht="16.8" hidden="1" customHeight="1">
      <c r="A30" s="29" t="s">
        <v>66</v>
      </c>
      <c r="B30" s="53" t="s">
        <v>60</v>
      </c>
      <c r="C30" s="40">
        <v>0</v>
      </c>
      <c r="D30" s="50">
        <v>0</v>
      </c>
      <c r="E30" s="50">
        <v>0</v>
      </c>
    </row>
    <row r="31" spans="1:6" s="17" customFormat="1" ht="0.6" customHeight="1">
      <c r="A31" s="20"/>
      <c r="B31" s="53"/>
      <c r="C31" s="40"/>
      <c r="D31" s="51"/>
      <c r="E31" s="51"/>
    </row>
    <row r="32" spans="1:6" s="17" customFormat="1" ht="27" customHeight="1">
      <c r="A32" s="21" t="s">
        <v>37</v>
      </c>
      <c r="B32" s="22" t="s">
        <v>38</v>
      </c>
      <c r="C32" s="38">
        <f>C33</f>
        <v>45003.6</v>
      </c>
      <c r="D32" s="49">
        <f>D33</f>
        <v>14241.5</v>
      </c>
      <c r="E32" s="49">
        <f>E33</f>
        <v>15391.3</v>
      </c>
    </row>
    <row r="33" spans="1:8" s="18" customFormat="1" ht="56.25" customHeight="1">
      <c r="A33" s="21" t="s">
        <v>39</v>
      </c>
      <c r="B33" s="23" t="s">
        <v>40</v>
      </c>
      <c r="C33" s="38">
        <f>SUM(C34:C48)</f>
        <v>45003.6</v>
      </c>
      <c r="D33" s="38">
        <f>SUM(D34:D45)</f>
        <v>14241.5</v>
      </c>
      <c r="E33" s="38">
        <f>SUM(E34:E45)</f>
        <v>15391.3</v>
      </c>
    </row>
    <row r="34" spans="1:8" s="18" customFormat="1" ht="75.599999999999994" customHeight="1">
      <c r="A34" s="24" t="s">
        <v>54</v>
      </c>
      <c r="B34" s="25" t="s">
        <v>55</v>
      </c>
      <c r="C34" s="37">
        <v>11033.1</v>
      </c>
      <c r="D34" s="37">
        <v>11442.5</v>
      </c>
      <c r="E34" s="37">
        <v>11808.4</v>
      </c>
    </row>
    <row r="35" spans="1:8" s="17" customFormat="1" ht="0.6" customHeight="1">
      <c r="A35" s="26" t="s">
        <v>41</v>
      </c>
      <c r="B35" s="33" t="s">
        <v>47</v>
      </c>
      <c r="C35" s="41">
        <v>0</v>
      </c>
      <c r="D35" s="39">
        <v>0</v>
      </c>
      <c r="E35" s="39">
        <v>0</v>
      </c>
    </row>
    <row r="36" spans="1:8" s="17" customFormat="1" ht="50.4" hidden="1" customHeight="1">
      <c r="A36" s="26" t="s">
        <v>52</v>
      </c>
      <c r="B36" s="35" t="s">
        <v>51</v>
      </c>
      <c r="C36" s="55">
        <v>0</v>
      </c>
      <c r="D36" s="55">
        <v>0</v>
      </c>
      <c r="E36" s="55">
        <v>0</v>
      </c>
    </row>
    <row r="37" spans="1:8" s="17" customFormat="1" ht="42" customHeight="1">
      <c r="A37" s="26" t="s">
        <v>69</v>
      </c>
      <c r="B37" s="34" t="s">
        <v>70</v>
      </c>
      <c r="C37" s="56">
        <v>7879.4</v>
      </c>
      <c r="D37" s="57">
        <v>0</v>
      </c>
      <c r="E37" s="58">
        <v>0</v>
      </c>
    </row>
    <row r="38" spans="1:8" s="17" customFormat="1" ht="21" hidden="1" customHeight="1">
      <c r="A38" s="26"/>
      <c r="B38" s="27"/>
      <c r="C38" s="42"/>
      <c r="D38" s="59">
        <v>0</v>
      </c>
      <c r="E38" s="60">
        <v>0</v>
      </c>
    </row>
    <row r="39" spans="1:8" s="17" customFormat="1" ht="52.8" customHeight="1">
      <c r="A39" s="26" t="s">
        <v>48</v>
      </c>
      <c r="B39" s="28" t="s">
        <v>53</v>
      </c>
      <c r="C39" s="61">
        <v>10762.2</v>
      </c>
      <c r="D39" s="62">
        <v>1323.1</v>
      </c>
      <c r="E39" s="62">
        <v>825.8</v>
      </c>
    </row>
    <row r="40" spans="1:8" s="17" customFormat="1" ht="46.2" customHeight="1">
      <c r="A40" s="24" t="s">
        <v>42</v>
      </c>
      <c r="B40" s="28" t="s">
        <v>43</v>
      </c>
      <c r="C40" s="43">
        <v>165.2</v>
      </c>
      <c r="D40" s="43">
        <v>172.1</v>
      </c>
      <c r="E40" s="43">
        <v>177.8</v>
      </c>
    </row>
    <row r="41" spans="1:8" s="17" customFormat="1" ht="59.4" customHeight="1">
      <c r="A41" s="24" t="s">
        <v>56</v>
      </c>
      <c r="B41" s="28" t="s">
        <v>57</v>
      </c>
      <c r="C41" s="37">
        <v>1681.8</v>
      </c>
      <c r="D41" s="37">
        <v>1303.8</v>
      </c>
      <c r="E41" s="37">
        <v>2579.3000000000002</v>
      </c>
    </row>
    <row r="42" spans="1:8" s="17" customFormat="1" ht="58.2" customHeight="1">
      <c r="A42" s="24" t="s">
        <v>49</v>
      </c>
      <c r="B42" s="53" t="s">
        <v>63</v>
      </c>
      <c r="C42" s="37">
        <v>8458.7000000000007</v>
      </c>
      <c r="D42" s="37">
        <v>0</v>
      </c>
      <c r="E42" s="37">
        <f>D42+D42*5%</f>
        <v>0</v>
      </c>
    </row>
    <row r="43" spans="1:8" s="17" customFormat="1" ht="77.400000000000006" customHeight="1">
      <c r="A43" s="29" t="s">
        <v>58</v>
      </c>
      <c r="B43" s="53" t="s">
        <v>74</v>
      </c>
      <c r="C43" s="37">
        <v>799</v>
      </c>
      <c r="D43" s="37">
        <v>0</v>
      </c>
      <c r="E43" s="37">
        <v>0</v>
      </c>
    </row>
    <row r="44" spans="1:8" s="17" customFormat="1" ht="77.400000000000006" customHeight="1">
      <c r="A44" s="29" t="s">
        <v>58</v>
      </c>
      <c r="B44" s="53" t="s">
        <v>75</v>
      </c>
      <c r="C44" s="37">
        <v>10</v>
      </c>
      <c r="D44" s="37">
        <v>0</v>
      </c>
      <c r="E44" s="37">
        <v>0</v>
      </c>
    </row>
    <row r="45" spans="1:8" s="17" customFormat="1" ht="57.6" customHeight="1">
      <c r="A45" s="29" t="s">
        <v>58</v>
      </c>
      <c r="B45" s="53" t="s">
        <v>63</v>
      </c>
      <c r="C45" s="70">
        <v>2799</v>
      </c>
      <c r="D45" s="37">
        <v>0</v>
      </c>
      <c r="E45" s="37">
        <f>D45+D45*5%</f>
        <v>0</v>
      </c>
      <c r="F45" s="54"/>
      <c r="G45" s="54"/>
      <c r="H45" s="54"/>
    </row>
    <row r="46" spans="1:8" s="17" customFormat="1" ht="57.6" customHeight="1">
      <c r="A46" s="29" t="s">
        <v>58</v>
      </c>
      <c r="B46" s="53" t="s">
        <v>77</v>
      </c>
      <c r="C46" s="37">
        <v>455.5</v>
      </c>
      <c r="D46" s="37">
        <v>0</v>
      </c>
      <c r="E46" s="37">
        <v>0</v>
      </c>
      <c r="F46" s="54"/>
      <c r="G46" s="54"/>
      <c r="H46" s="54"/>
    </row>
    <row r="47" spans="1:8" s="17" customFormat="1" ht="47.4" customHeight="1">
      <c r="A47" s="29" t="s">
        <v>58</v>
      </c>
      <c r="B47" s="53" t="s">
        <v>78</v>
      </c>
      <c r="C47" s="70">
        <v>589.6</v>
      </c>
      <c r="D47" s="37">
        <v>0</v>
      </c>
      <c r="E47" s="37">
        <v>0</v>
      </c>
      <c r="F47" s="54"/>
      <c r="G47" s="54"/>
      <c r="H47" s="54"/>
    </row>
    <row r="48" spans="1:8" s="17" customFormat="1" ht="75" customHeight="1">
      <c r="A48" s="29" t="s">
        <v>58</v>
      </c>
      <c r="B48" s="53" t="s">
        <v>76</v>
      </c>
      <c r="C48" s="37">
        <v>370.1</v>
      </c>
      <c r="D48" s="37">
        <v>0</v>
      </c>
      <c r="E48" s="37">
        <v>0</v>
      </c>
      <c r="F48" s="54"/>
      <c r="G48" s="54"/>
      <c r="H48" s="54"/>
    </row>
    <row r="49" spans="1:5" s="17" customFormat="1" ht="37.5" customHeight="1">
      <c r="A49" s="30"/>
      <c r="B49" s="12" t="s">
        <v>44</v>
      </c>
      <c r="C49" s="13">
        <f>C32+C9</f>
        <v>49354.1</v>
      </c>
      <c r="D49" s="13">
        <f>D32+D9</f>
        <v>18505.2</v>
      </c>
      <c r="E49" s="13">
        <f>E32+E9</f>
        <v>19748.099999999999</v>
      </c>
    </row>
    <row r="50" spans="1:5" s="10" customFormat="1" ht="15.75" customHeight="1">
      <c r="A50" s="1"/>
      <c r="B50" s="31"/>
      <c r="C50" s="44"/>
      <c r="D50" s="69"/>
      <c r="E50" s="45"/>
    </row>
    <row r="51" spans="1:5" ht="15.75" customHeight="1">
      <c r="A51" s="71"/>
      <c r="B51" s="71"/>
      <c r="C51" s="71"/>
    </row>
    <row r="52" spans="1:5" ht="15.75" customHeight="1"/>
    <row r="53" spans="1:5" ht="15.75" customHeight="1"/>
    <row r="54" spans="1:5" ht="15.75" customHeight="1"/>
    <row r="55" spans="1:5" ht="15.75" customHeight="1"/>
    <row r="56" spans="1:5" ht="15.75" customHeight="1"/>
    <row r="57" spans="1:5" ht="15.75" customHeight="1"/>
    <row r="58" spans="1:5" ht="15.75" customHeight="1"/>
  </sheetData>
  <sheetProtection selectLockedCells="1" selectUnlockedCells="1"/>
  <mergeCells count="6">
    <mergeCell ref="A51:C51"/>
    <mergeCell ref="B4:E4"/>
    <mergeCell ref="A5:E5"/>
    <mergeCell ref="A7:A8"/>
    <mergeCell ref="B7:B8"/>
    <mergeCell ref="C7:E7"/>
  </mergeCells>
  <printOptions horizontalCentered="1"/>
  <pageMargins left="0.78749999999999998" right="0.39374999999999999" top="0.57986111111111116" bottom="0.39374999999999999" header="0.15763888888888888" footer="0.51180555555555551"/>
  <pageSetup paperSize="9" scale="64" firstPageNumber="0" fitToHeight="2" orientation="portrait" horizontalDpi="300" verticalDpi="300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2023г (3)</vt:lpstr>
      <vt:lpstr>'Приложение 2023г (3)'!Заголовки_для_печати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2023-07-31T07:37:53Z</cp:lastPrinted>
  <dcterms:created xsi:type="dcterms:W3CDTF">2023-03-16T06:22:35Z</dcterms:created>
  <dcterms:modified xsi:type="dcterms:W3CDTF">2023-09-06T11:22:27Z</dcterms:modified>
</cp:coreProperties>
</file>