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    2023)" sheetId="10" r:id="rId1"/>
  </sheets>
  <definedNames>
    <definedName name="__xlnm._FilterDatabase" localSheetId="0">'Прил.8     2023)'!$A$13:$F$345</definedName>
    <definedName name="__xlnm._FilterDatabase_1" localSheetId="0">'Прил.8     2023)'!$A$13:$F$345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    2023)'!$A$1:$F$345</definedName>
    <definedName name="__xlnm.Print_Titles" localSheetId="0">'Прил.8     2023)'!$10:$13</definedName>
    <definedName name="_xlnm._FilterDatabase" localSheetId="0" hidden="1">'Прил.8     2023)'!$A$13:$F$345</definedName>
    <definedName name="Print_Titles_0" localSheetId="0">'Прил.8     2023)'!$10:$13</definedName>
    <definedName name="Print_Titles_0_0" localSheetId="0">'Прил.8     2023)'!$10:$13</definedName>
    <definedName name="_xlnm.Print_Titles" localSheetId="0">'Прил.8     2023)'!$10:$13</definedName>
  </definedNames>
  <calcPr calcId="125725" iterateDelta="1E-4"/>
</workbook>
</file>

<file path=xl/calcChain.xml><?xml version="1.0" encoding="utf-8"?>
<calcChain xmlns="http://schemas.openxmlformats.org/spreadsheetml/2006/main">
  <c r="G14" i="10"/>
  <c r="G345" s="1"/>
  <c r="F242"/>
  <c r="F208"/>
  <c r="F26"/>
  <c r="F241"/>
  <c r="F240" s="1"/>
  <c r="F199" s="1"/>
  <c r="F335"/>
  <c r="F188"/>
  <c r="F280"/>
  <c r="F289"/>
  <c r="F97"/>
  <c r="H83"/>
  <c r="G83"/>
  <c r="H340"/>
  <c r="G340"/>
  <c r="H339"/>
  <c r="H338" s="1"/>
  <c r="H337"/>
  <c r="H336" s="1"/>
  <c r="G336"/>
  <c r="F336"/>
  <c r="F334"/>
  <c r="F327" s="1"/>
  <c r="F326" s="1"/>
  <c r="G333"/>
  <c r="H333" s="1"/>
  <c r="H332" s="1"/>
  <c r="F332"/>
  <c r="H331"/>
  <c r="H330" s="1"/>
  <c r="H329" s="1"/>
  <c r="H328" s="1"/>
  <c r="H327" s="1"/>
  <c r="H326" s="1"/>
  <c r="G331"/>
  <c r="G330" s="1"/>
  <c r="F330"/>
  <c r="F329" s="1"/>
  <c r="F328" s="1"/>
  <c r="H324"/>
  <c r="H323" s="1"/>
  <c r="H321" s="1"/>
  <c r="H320" s="1"/>
  <c r="H319" s="1"/>
  <c r="G324"/>
  <c r="F324"/>
  <c r="G323"/>
  <c r="G321" s="1"/>
  <c r="G320" s="1"/>
  <c r="G319" s="1"/>
  <c r="G312" s="1"/>
  <c r="F323"/>
  <c r="F321"/>
  <c r="F320" s="1"/>
  <c r="F319" s="1"/>
  <c r="H317"/>
  <c r="G317"/>
  <c r="F317"/>
  <c r="H316"/>
  <c r="G316"/>
  <c r="F316"/>
  <c r="H315"/>
  <c r="G315"/>
  <c r="F315"/>
  <c r="F314" s="1"/>
  <c r="F313" s="1"/>
  <c r="H314"/>
  <c r="G314"/>
  <c r="H313"/>
  <c r="G313"/>
  <c r="H309"/>
  <c r="H308" s="1"/>
  <c r="H307"/>
  <c r="H306" s="1"/>
  <c r="H297"/>
  <c r="G297"/>
  <c r="F297"/>
  <c r="G296"/>
  <c r="H296" s="1"/>
  <c r="H295" s="1"/>
  <c r="H289" s="1"/>
  <c r="H287" s="1"/>
  <c r="H286" s="1"/>
  <c r="H285" s="1"/>
  <c r="F295"/>
  <c r="H293"/>
  <c r="G293"/>
  <c r="F293"/>
  <c r="G279"/>
  <c r="H279" s="1"/>
  <c r="H278" s="1"/>
  <c r="H277" s="1"/>
  <c r="F278"/>
  <c r="F277" s="1"/>
  <c r="G276"/>
  <c r="H276" s="1"/>
  <c r="H275" s="1"/>
  <c r="H274" s="1"/>
  <c r="F275"/>
  <c r="F274" s="1"/>
  <c r="G273"/>
  <c r="H273" s="1"/>
  <c r="H272" s="1"/>
  <c r="H271" s="1"/>
  <c r="F272"/>
  <c r="F271" s="1"/>
  <c r="G270"/>
  <c r="H270" s="1"/>
  <c r="H269" s="1"/>
  <c r="F269"/>
  <c r="G264"/>
  <c r="H264" s="1"/>
  <c r="H263" s="1"/>
  <c r="F263"/>
  <c r="H262"/>
  <c r="H261" s="1"/>
  <c r="G262"/>
  <c r="G261"/>
  <c r="F261"/>
  <c r="G260"/>
  <c r="H260" s="1"/>
  <c r="H259" s="1"/>
  <c r="G259"/>
  <c r="F259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2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 s="1"/>
  <c r="G28"/>
  <c r="F28"/>
  <c r="H26"/>
  <c r="G26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5" l="1"/>
  <c r="F24" s="1"/>
  <c r="H25"/>
  <c r="H24" s="1"/>
  <c r="H23" s="1"/>
  <c r="H22" s="1"/>
  <c r="H15" s="1"/>
  <c r="G25"/>
  <c r="G24" s="1"/>
  <c r="F268"/>
  <c r="F267" s="1"/>
  <c r="F266" s="1"/>
  <c r="F265" s="1"/>
  <c r="H335"/>
  <c r="H334" s="1"/>
  <c r="G338"/>
  <c r="G335" s="1"/>
  <c r="G334" s="1"/>
  <c r="F182"/>
  <c r="F286"/>
  <c r="F31"/>
  <c r="F30" s="1"/>
  <c r="F23" s="1"/>
  <c r="F22" s="1"/>
  <c r="G37"/>
  <c r="G31" s="1"/>
  <c r="G30" s="1"/>
  <c r="H31"/>
  <c r="H30" s="1"/>
  <c r="F168"/>
  <c r="F111"/>
  <c r="F157"/>
  <c r="H208"/>
  <c r="H207" s="1"/>
  <c r="F54"/>
  <c r="F83"/>
  <c r="H312"/>
  <c r="F285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8"/>
  <c r="H267" s="1"/>
  <c r="H266" s="1"/>
  <c r="H265" s="1"/>
  <c r="G329"/>
  <c r="G328" s="1"/>
  <c r="G327" s="1"/>
  <c r="G326" s="1"/>
  <c r="H215"/>
  <c r="F312"/>
  <c r="H233"/>
  <c r="H232" s="1"/>
  <c r="H231" s="1"/>
  <c r="H230" s="1"/>
  <c r="G269"/>
  <c r="G272"/>
  <c r="G271" s="1"/>
  <c r="G275"/>
  <c r="G274" s="1"/>
  <c r="G278"/>
  <c r="G277" s="1"/>
  <c r="G295"/>
  <c r="G289" s="1"/>
  <c r="G287" s="1"/>
  <c r="G286" s="1"/>
  <c r="G285" s="1"/>
  <c r="G263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32"/>
  <c r="G23" l="1"/>
  <c r="G22" s="1"/>
  <c r="F167"/>
  <c r="F15"/>
  <c r="G15"/>
  <c r="G207"/>
  <c r="G268"/>
  <c r="G267" s="1"/>
  <c r="G266" s="1"/>
  <c r="G265" s="1"/>
  <c r="G199"/>
  <c r="G167" s="1"/>
  <c r="H167"/>
  <c r="F14" l="1"/>
  <c r="F345" s="1"/>
  <c r="H14"/>
  <c r="H345" s="1"/>
</calcChain>
</file>

<file path=xl/sharedStrings.xml><?xml version="1.0" encoding="utf-8"?>
<sst xmlns="http://schemas.openxmlformats.org/spreadsheetml/2006/main" count="946" uniqueCount="349">
  <si>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</si>
  <si>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</si>
  <si>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</si>
  <si>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</si>
  <si>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</si>
  <si>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</si>
  <si>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</si>
  <si>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</si>
  <si>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</si>
  <si>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</si>
  <si>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</si>
  <si>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</si>
  <si>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</si>
  <si>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</si>
  <si>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</si>
  <si>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</si>
  <si>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</si>
  <si>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</si>
  <si>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</si>
  <si>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</si>
  <si>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</si>
  <si>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</si>
  <si>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</si>
  <si>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</si>
  <si>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</si>
  <si>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</si>
  <si>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</si>
  <si>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</si>
  <si>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</si>
  <si>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</si>
  <si>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</si>
  <si>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</si>
  <si>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</si>
  <si>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</si>
  <si>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</si>
  <si>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</si>
  <si>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</si>
  <si>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</si>
  <si>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</si>
  <si>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</si>
  <si>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</si>
  <si>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</si>
  <si>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</si>
  <si>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</si>
  <si>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</si>
  <si>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</si>
  <si>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</si>
  <si>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</si>
  <si>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</si>
  <si>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</si>
  <si>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</si>
  <si>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</si>
  <si>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</si>
  <si>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</si>
  <si>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</si>
  <si>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</si>
  <si>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</si>
  <si>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</si>
  <si>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</si>
  <si>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</si>
  <si>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</si>
  <si>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</si>
  <si>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</si>
  <si>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</si>
  <si>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</si>
  <si>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</si>
  <si>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</si>
  <si>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</si>
  <si>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</si>
  <si>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</si>
  <si>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</si>
  <si>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</si>
  <si>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</si>
  <si>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</si>
  <si>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</si>
  <si>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</si>
  <si>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</si>
  <si>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</si>
  <si>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</si>
  <si>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</si>
  <si>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</si>
  <si>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</si>
  <si>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</si>
  <si>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</si>
  <si>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</si>
  <si>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</si>
  <si>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</si>
  <si>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</si>
  <si>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</si>
  <si>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</si>
  <si>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</si>
  <si>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</si>
  <si>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</si>
  <si>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</si>
  <si>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</si>
  <si>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</si>
  <si>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</si>
  <si>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</si>
  <si>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</si>
  <si>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</si>
  <si>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</si>
  <si>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</si>
  <si>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</si>
  <si>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</si>
  <si>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</si>
  <si>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</si>
  <si>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</si>
  <si>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</si>
  <si>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</si>
  <si>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</si>
  <si>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</si>
  <si>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</si>
  <si>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</si>
  <si>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</si>
  <si>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</si>
  <si>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</si>
  <si>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</si>
  <si>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</si>
  <si>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</si>
  <si>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</si>
  <si>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</si>
  <si>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</si>
  <si>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</si>
  <si>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</si>
  <si>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</si>
  <si>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</si>
  <si>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</si>
  <si>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</si>
  <si>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</si>
  <si>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</si>
  <si>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</si>
  <si>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</si>
  <si>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</si>
  <si>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</si>
  <si>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</si>
  <si>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</si>
  <si>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</si>
  <si>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</si>
  <si>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</si>
  <si>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</si>
  <si>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</si>
  <si>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</si>
  <si>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</si>
  <si>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</si>
  <si>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</si>
  <si>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</si>
  <si>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</si>
  <si>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</si>
  <si>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</si>
  <si>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</si>
  <si>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</si>
  <si>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</si>
  <si>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</si>
  <si>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</si>
  <si>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</si>
  <si>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</si>
  <si>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</si>
  <si>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</si>
  <si>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</si>
  <si>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</si>
  <si>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</si>
  <si>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</si>
  <si>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</si>
  <si>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</si>
  <si>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</si>
  <si>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</si>
  <si>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</si>
  <si>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</si>
  <si>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</si>
  <si>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</si>
  <si>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</si>
  <si>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</si>
  <si>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</si>
  <si>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</si>
  <si>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</si>
  <si>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</si>
  <si>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</si>
  <si>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</si>
  <si>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</si>
  <si>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</si>
  <si>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</si>
  <si>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</si>
  <si>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</si>
  <si>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</si>
  <si>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</si>
  <si>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</si>
  <si>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</si>
  <si>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</si>
  <si>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</si>
  <si>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</si>
  <si>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</si>
  <si>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</si>
  <si>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</si>
  <si>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</si>
  <si>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</si>
  <si>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</si>
  <si>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</si>
  <si>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</si>
  <si>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</si>
  <si>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</si>
  <si>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</si>
  <si>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</si>
  <si>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</si>
  <si>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</si>
  <si>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</si>
  <si>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</si>
  <si>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</si>
  <si>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</si>
  <si>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</si>
  <si>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</si>
  <si>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</si>
  <si>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</si>
  <si>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</si>
  <si>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</si>
  <si>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</si>
  <si>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</si>
  <si>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</si>
  <si>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</si>
  <si>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</si>
  <si>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</si>
  <si>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</si>
  <si>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</si>
  <si>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</si>
  <si>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</si>
  <si>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</si>
  <si>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</si>
  <si>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</si>
  <si>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</si>
  <si>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</si>
  <si>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</si>
  <si>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</si>
  <si>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</si>
  <si>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</si>
  <si>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</si>
  <si>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</si>
  <si>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</si>
  <si>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</si>
  <si>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</si>
  <si>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</si>
  <si>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</si>
  <si>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</si>
  <si>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</si>
  <si>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</si>
  <si>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</si>
  <si>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</si>
  <si>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</si>
  <si>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</si>
  <si>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</si>
  <si>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</si>
  <si>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</si>
  <si>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</si>
  <si>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</si>
  <si>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</si>
  <si>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</si>
  <si>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</si>
  <si>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</si>
  <si>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</si>
  <si>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</si>
  <si>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</si>
  <si>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</si>
  <si>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</si>
  <si>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</si>
  <si>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</si>
  <si>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</si>
  <si>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</si>
  <si>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</si>
  <si>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</si>
  <si>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</si>
  <si>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</si>
  <si>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</si>
  <si>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</si>
  <si>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</si>
  <si>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</si>
  <si>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</si>
  <si>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</si>
  <si>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</si>
  <si>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</si>
  <si>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</si>
  <si>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</si>
  <si>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</si>
  <si>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</si>
  <si>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</si>
  <si>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</si>
  <si>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</si>
  <si>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</si>
  <si>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</si>
  <si>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</si>
  <si>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</si>
  <si>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</si>
  <si>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</si>
  <si>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</si>
  <si>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</si>
  <si>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</si>
  <si>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</si>
  <si>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</si>
  <si>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</si>
  <si>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</si>
  <si>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</si>
  <si>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</si>
  <si>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</si>
  <si>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</si>
  <si>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</si>
  <si>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</si>
  <si>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</si>
  <si>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</si>
  <si>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</si>
  <si>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</si>
  <si>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</si>
  <si>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</si>
  <si>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</si>
  <si>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</si>
  <si>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</si>
  <si>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</si>
  <si>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</si>
  <si>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</si>
  <si>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</si>
  <si>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</si>
  <si>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</si>
  <si>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</si>
  <si>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</si>
  <si>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</si>
  <si>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</si>
  <si>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</si>
  <si>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</si>
  <si>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</si>
  <si>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</si>
  <si>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</si>
  <si>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</si>
  <si>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</si>
  <si>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</si>
  <si>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</si>
  <si>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</si>
  <si>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</si>
  <si>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</si>
  <si>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</si>
  <si>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</si>
  <si>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</si>
  <si>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</si>
  <si>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</si>
  <si>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</si>
  <si>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</si>
  <si>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в ред. от 09.10.2023г №28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</si>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</sst>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43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3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zoomScale="106" zoomScaleNormal="75" zoomScaleSheetLayoutView="106" workbookViewId="0">
      <selection activeCell="A16" sqref="A1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348</v>
      </c>
      <c r="G1" s="47"/>
      <c r="H1" s="47"/>
    </row>
    <row r="2" spans="1:11">
      <c r="D2" s="1"/>
      <c r="E2" s="1"/>
      <c r="F2" s="47" t="s">
        <v>0</v>
      </c>
      <c r="G2" s="47"/>
      <c r="H2" s="47"/>
    </row>
    <row r="3" spans="1:11">
      <c r="D3" s="1"/>
      <c r="E3" s="1"/>
      <c r="F3" s="47" t="s">
        <v>1</v>
      </c>
      <c r="G3" s="47"/>
      <c r="H3" s="47"/>
    </row>
    <row r="4" spans="1:11">
      <c r="D4" s="1"/>
      <c r="E4" s="1"/>
      <c r="F4" s="47" t="s">
        <v>217</v>
      </c>
      <c r="G4" s="47"/>
      <c r="H4" s="47"/>
    </row>
    <row r="5" spans="1:11">
      <c r="D5" s="1"/>
      <c r="E5" s="1"/>
      <c r="F5" s="47" t="s">
        <v>216</v>
      </c>
      <c r="G5" s="47"/>
      <c r="H5" s="47"/>
    </row>
    <row r="6" spans="1:11">
      <c r="D6" s="4"/>
      <c r="E6" s="4"/>
      <c r="F6" s="47" t="s">
        <v>320</v>
      </c>
      <c r="G6" s="47"/>
      <c r="H6" s="47"/>
    </row>
    <row r="7" spans="1:11" ht="17.399999999999999" customHeight="1">
      <c r="A7" s="137"/>
      <c r="B7" s="137"/>
      <c r="C7" s="137"/>
      <c r="D7" s="137"/>
      <c r="E7" s="137"/>
      <c r="F7" s="137"/>
      <c r="G7" s="138" t="s">
        <v>341</v>
      </c>
      <c r="H7" s="138"/>
    </row>
    <row r="8" spans="1:11" ht="52.2" customHeight="1">
      <c r="A8" s="142" t="s">
        <v>347</v>
      </c>
      <c r="B8" s="142"/>
      <c r="C8" s="142"/>
      <c r="D8" s="142"/>
      <c r="E8" s="142"/>
      <c r="F8" s="142"/>
      <c r="G8" s="142"/>
    </row>
    <row r="9" spans="1:11">
      <c r="A9" s="6"/>
      <c r="B9" s="7"/>
      <c r="C9" s="7"/>
      <c r="D9" s="7"/>
      <c r="E9" s="7"/>
      <c r="F9" s="8"/>
    </row>
    <row r="10" spans="1:11" ht="12.75" customHeight="1">
      <c r="A10" s="139" t="s">
        <v>2</v>
      </c>
      <c r="B10" s="140" t="s">
        <v>3</v>
      </c>
      <c r="C10" s="140" t="s">
        <v>4</v>
      </c>
      <c r="D10" s="140" t="s">
        <v>5</v>
      </c>
      <c r="E10" s="140" t="s">
        <v>6</v>
      </c>
      <c r="F10" s="141" t="s">
        <v>7</v>
      </c>
      <c r="G10" s="141" t="s">
        <v>7</v>
      </c>
      <c r="H10" s="141" t="s">
        <v>7</v>
      </c>
    </row>
    <row r="11" spans="1:11">
      <c r="A11" s="139"/>
      <c r="B11" s="140"/>
      <c r="C11" s="140"/>
      <c r="D11" s="140"/>
      <c r="E11" s="140"/>
      <c r="F11" s="141"/>
      <c r="G11" s="141"/>
      <c r="H11" s="141"/>
    </row>
    <row r="12" spans="1:11" ht="113.4" customHeight="1">
      <c r="A12" s="139"/>
      <c r="B12" s="140"/>
      <c r="C12" s="140"/>
      <c r="D12" s="140"/>
      <c r="E12" s="140"/>
      <c r="F12" s="123" t="s">
        <v>222</v>
      </c>
      <c r="G12" s="123" t="s">
        <v>234</v>
      </c>
      <c r="H12" s="123" t="s">
        <v>288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23" t="s">
        <v>9</v>
      </c>
      <c r="C14" s="123"/>
      <c r="D14" s="123"/>
      <c r="E14" s="123"/>
      <c r="F14" s="12">
        <f>F15+F76+F83+F111+F167+F265+F280+F285+F305+F312+F326</f>
        <v>51135.8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10</v>
      </c>
      <c r="B15" s="123"/>
      <c r="C15" s="123" t="s">
        <v>11</v>
      </c>
      <c r="D15" s="123"/>
      <c r="E15" s="123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12</v>
      </c>
      <c r="B16" s="123"/>
      <c r="C16" s="123" t="s">
        <v>13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14</v>
      </c>
      <c r="B17" s="123"/>
      <c r="C17" s="123" t="s">
        <v>13</v>
      </c>
      <c r="D17" s="123" t="s">
        <v>15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16</v>
      </c>
      <c r="B18" s="123"/>
      <c r="C18" s="123" t="s">
        <v>13</v>
      </c>
      <c r="D18" s="123" t="s">
        <v>17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18</v>
      </c>
      <c r="B19" s="123"/>
      <c r="C19" s="123" t="s">
        <v>13</v>
      </c>
      <c r="D19" s="123" t="s">
        <v>19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23</v>
      </c>
      <c r="B22" s="123"/>
      <c r="C22" s="123" t="s">
        <v>24</v>
      </c>
      <c r="D22" s="123"/>
      <c r="E22" s="123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23"/>
      <c r="C23" s="123" t="s">
        <v>24</v>
      </c>
      <c r="D23" s="123" t="s">
        <v>15</v>
      </c>
      <c r="E23" s="123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26</v>
      </c>
      <c r="B24" s="123"/>
      <c r="C24" s="123" t="s">
        <v>24</v>
      </c>
      <c r="D24" s="123" t="s">
        <v>27</v>
      </c>
      <c r="E24" s="123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23"/>
      <c r="C25" s="123" t="s">
        <v>24</v>
      </c>
      <c r="D25" s="123" t="s">
        <v>28</v>
      </c>
      <c r="E25" s="123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35</v>
      </c>
      <c r="B30" s="123"/>
      <c r="C30" s="123" t="s">
        <v>24</v>
      </c>
      <c r="D30" s="123" t="s">
        <v>17</v>
      </c>
      <c r="E30" s="123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18</v>
      </c>
      <c r="B31" s="123"/>
      <c r="C31" s="123" t="s">
        <v>24</v>
      </c>
      <c r="D31" s="123" t="s">
        <v>19</v>
      </c>
      <c r="E31" s="123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23"/>
      <c r="C39" s="123" t="s">
        <v>42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25</v>
      </c>
      <c r="B40" s="41"/>
      <c r="C40" s="41" t="s">
        <v>42</v>
      </c>
      <c r="D40" s="41" t="s">
        <v>15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35</v>
      </c>
      <c r="B41" s="41"/>
      <c r="C41" s="41" t="s">
        <v>42</v>
      </c>
      <c r="D41" s="41" t="s">
        <v>17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18</v>
      </c>
      <c r="B42" s="41"/>
      <c r="C42" s="41" t="s">
        <v>42</v>
      </c>
      <c r="D42" s="41" t="s">
        <v>19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179.3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48</v>
      </c>
      <c r="B47" s="16"/>
      <c r="C47" s="123" t="s">
        <v>49</v>
      </c>
      <c r="D47" s="123" t="s">
        <v>50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55</v>
      </c>
      <c r="B50" s="123"/>
      <c r="C50" s="123" t="s">
        <v>56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23"/>
      <c r="C53" s="123" t="s">
        <v>56</v>
      </c>
      <c r="D53" s="16" t="s">
        <v>58</v>
      </c>
      <c r="E53" s="16" t="s">
        <v>60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61</v>
      </c>
      <c r="B54" s="123"/>
      <c r="C54" s="123" t="s">
        <v>62</v>
      </c>
      <c r="D54" s="123"/>
      <c r="E54" s="123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295</v>
      </c>
      <c r="B55" s="41"/>
      <c r="C55" s="41" t="s">
        <v>62</v>
      </c>
      <c r="D55" s="41" t="s">
        <v>63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291</v>
      </c>
      <c r="B56" s="41"/>
      <c r="C56" s="41" t="s">
        <v>62</v>
      </c>
      <c r="D56" s="41" t="s">
        <v>300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266</v>
      </c>
      <c r="B57" s="41"/>
      <c r="C57" s="41" t="s">
        <v>62</v>
      </c>
      <c r="D57" s="41" t="s">
        <v>268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64</v>
      </c>
      <c r="B58" s="16"/>
      <c r="C58" s="16" t="s">
        <v>62</v>
      </c>
      <c r="D58" s="16" t="s">
        <v>267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21</v>
      </c>
      <c r="B59" s="16"/>
      <c r="C59" s="16" t="s">
        <v>62</v>
      </c>
      <c r="D59" s="16" t="s">
        <v>267</v>
      </c>
      <c r="E59" s="16" t="s">
        <v>22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65</v>
      </c>
      <c r="B60" s="123"/>
      <c r="C60" s="123" t="s">
        <v>62</v>
      </c>
      <c r="D60" s="123" t="s">
        <v>66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23"/>
      <c r="C61" s="123" t="s">
        <v>62</v>
      </c>
      <c r="D61" s="123" t="s">
        <v>68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23"/>
      <c r="C64" s="123" t="s">
        <v>62</v>
      </c>
      <c r="D64" s="123" t="s">
        <v>15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23"/>
      <c r="C65" s="123" t="s">
        <v>62</v>
      </c>
      <c r="D65" s="123" t="s">
        <v>17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23"/>
      <c r="C66" s="123" t="s">
        <v>62</v>
      </c>
      <c r="D66" s="123" t="s">
        <v>19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23"/>
      <c r="C70" s="123" t="s">
        <v>62</v>
      </c>
      <c r="D70" s="123" t="s">
        <v>50</v>
      </c>
      <c r="E70" s="123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5" t="s">
        <v>18</v>
      </c>
      <c r="B71" s="41"/>
      <c r="C71" s="41" t="s">
        <v>62</v>
      </c>
      <c r="D71" s="41" t="s">
        <v>75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18</v>
      </c>
      <c r="B72" s="41"/>
      <c r="C72" s="41" t="s">
        <v>62</v>
      </c>
      <c r="D72" s="41" t="s">
        <v>76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866.8</v>
      </c>
      <c r="G74" s="17">
        <v>630.1</v>
      </c>
      <c r="H74" s="17">
        <v>664.5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23"/>
      <c r="C76" s="123" t="s">
        <v>80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81</v>
      </c>
      <c r="B77" s="41"/>
      <c r="C77" s="41" t="s">
        <v>82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74</v>
      </c>
      <c r="B78" s="41"/>
      <c r="C78" s="41" t="s">
        <v>82</v>
      </c>
      <c r="D78" s="41" t="s">
        <v>50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83</v>
      </c>
      <c r="B79" s="41"/>
      <c r="C79" s="41" t="s">
        <v>82</v>
      </c>
      <c r="D79" s="41" t="s">
        <v>75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81</v>
      </c>
      <c r="B80" s="41"/>
      <c r="C80" s="41" t="s">
        <v>82</v>
      </c>
      <c r="D80" s="41" t="s">
        <v>76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86</v>
      </c>
      <c r="B83" s="123"/>
      <c r="C83" s="123" t="s">
        <v>87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88</v>
      </c>
      <c r="B84" s="41"/>
      <c r="C84" s="41" t="s">
        <v>89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223</v>
      </c>
      <c r="B85" s="41"/>
      <c r="C85" s="41" t="s">
        <v>89</v>
      </c>
      <c r="D85" s="41" t="s">
        <v>90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291</v>
      </c>
      <c r="B86" s="41"/>
      <c r="C86" s="41" t="s">
        <v>89</v>
      </c>
      <c r="D86" s="41" t="s">
        <v>301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263</v>
      </c>
      <c r="B87" s="41"/>
      <c r="C87" s="41" t="s">
        <v>89</v>
      </c>
      <c r="D87" s="41" t="s">
        <v>265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264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264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23"/>
      <c r="C90" s="123" t="s">
        <v>89</v>
      </c>
      <c r="D90" s="123" t="s">
        <v>50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23"/>
      <c r="C91" s="123" t="s">
        <v>89</v>
      </c>
      <c r="D91" s="123" t="s">
        <v>75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18</v>
      </c>
      <c r="B92" s="41"/>
      <c r="C92" s="41" t="s">
        <v>89</v>
      </c>
      <c r="D92" s="41" t="s">
        <v>76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220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220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23"/>
      <c r="C97" s="123" t="s">
        <v>95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240</v>
      </c>
      <c r="B98" s="123"/>
      <c r="C98" s="123" t="s">
        <v>95</v>
      </c>
      <c r="D98" s="123" t="s">
        <v>96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291</v>
      </c>
      <c r="B99" s="123"/>
      <c r="C99" s="123" t="s">
        <v>95</v>
      </c>
      <c r="D99" s="123" t="s">
        <v>302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260</v>
      </c>
      <c r="B100" s="41"/>
      <c r="C100" s="41" t="s">
        <v>95</v>
      </c>
      <c r="D100" s="41" t="s">
        <v>262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97</v>
      </c>
      <c r="B101" s="41"/>
      <c r="C101" s="41" t="s">
        <v>95</v>
      </c>
      <c r="D101" s="41" t="s">
        <v>261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21</v>
      </c>
      <c r="B102" s="16"/>
      <c r="C102" s="16" t="s">
        <v>95</v>
      </c>
      <c r="D102" s="16" t="s">
        <v>261</v>
      </c>
      <c r="E102" s="16" t="s">
        <v>22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97</v>
      </c>
      <c r="B103" s="16"/>
      <c r="C103" s="16" t="s">
        <v>95</v>
      </c>
      <c r="D103" s="16" t="s">
        <v>278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21</v>
      </c>
      <c r="B104" s="16"/>
      <c r="C104" s="16" t="s">
        <v>95</v>
      </c>
      <c r="D104" s="16" t="s">
        <v>278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277</v>
      </c>
      <c r="B105" s="16"/>
      <c r="C105" s="16" t="s">
        <v>95</v>
      </c>
      <c r="D105" s="16" t="s">
        <v>278</v>
      </c>
      <c r="E105" s="16" t="s">
        <v>22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294</v>
      </c>
      <c r="B106" s="16"/>
      <c r="C106" s="16" t="s">
        <v>95</v>
      </c>
      <c r="D106" s="16" t="s">
        <v>127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291</v>
      </c>
      <c r="B107" s="16"/>
      <c r="C107" s="16" t="s">
        <v>95</v>
      </c>
      <c r="D107" s="16" t="s">
        <v>303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289</v>
      </c>
      <c r="B108" s="16"/>
      <c r="C108" s="16" t="s">
        <v>95</v>
      </c>
      <c r="D108" s="16" t="s">
        <v>271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128</v>
      </c>
      <c r="B109" s="16"/>
      <c r="C109" s="16" t="s">
        <v>95</v>
      </c>
      <c r="D109" s="16" t="s">
        <v>259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71</v>
      </c>
      <c r="B110" s="16"/>
      <c r="C110" s="16" t="s">
        <v>95</v>
      </c>
      <c r="D110" s="16" t="s">
        <v>259</v>
      </c>
      <c r="E110" s="16" t="s">
        <v>22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23"/>
      <c r="C111" s="123" t="s">
        <v>100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101</v>
      </c>
      <c r="B112" s="123"/>
      <c r="C112" s="123" t="s">
        <v>102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239</v>
      </c>
      <c r="B113" s="123"/>
      <c r="C113" s="123" t="s">
        <v>102</v>
      </c>
      <c r="D113" s="123" t="s">
        <v>103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291</v>
      </c>
      <c r="B114" s="123"/>
      <c r="C114" s="123" t="s">
        <v>102</v>
      </c>
      <c r="D114" s="123" t="s">
        <v>304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254</v>
      </c>
      <c r="B115" s="123"/>
      <c r="C115" s="123" t="s">
        <v>102</v>
      </c>
      <c r="D115" s="123" t="s">
        <v>255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105</v>
      </c>
      <c r="B116" s="123"/>
      <c r="C116" s="16" t="s">
        <v>102</v>
      </c>
      <c r="D116" s="16" t="s">
        <v>256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21</v>
      </c>
      <c r="B117" s="16"/>
      <c r="C117" s="16" t="s">
        <v>102</v>
      </c>
      <c r="D117" s="16" t="s">
        <v>256</v>
      </c>
      <c r="E117" s="16" t="s">
        <v>22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104</v>
      </c>
      <c r="B118" s="16"/>
      <c r="C118" s="16" t="s">
        <v>102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102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270</v>
      </c>
      <c r="B120" s="16"/>
      <c r="C120" s="16" t="s">
        <v>102</v>
      </c>
      <c r="D120" s="16" t="s">
        <v>257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102</v>
      </c>
      <c r="D121" s="16" t="s">
        <v>257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102</v>
      </c>
      <c r="D122" s="16" t="s">
        <v>230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269</v>
      </c>
      <c r="B123" s="16"/>
      <c r="C123" s="16" t="s">
        <v>102</v>
      </c>
      <c r="D123" s="16" t="s">
        <v>258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258</v>
      </c>
      <c r="E124" s="16" t="s">
        <v>22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225</v>
      </c>
      <c r="B126" s="84"/>
      <c r="C126" s="81" t="s">
        <v>161</v>
      </c>
      <c r="D126" s="85" t="s">
        <v>107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236</v>
      </c>
      <c r="B127" s="84"/>
      <c r="C127" s="81" t="s">
        <v>161</v>
      </c>
      <c r="D127" s="87" t="s">
        <v>108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109</v>
      </c>
      <c r="B128" s="84"/>
      <c r="C128" s="84" t="s">
        <v>235</v>
      </c>
      <c r="D128" s="87" t="s">
        <v>110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21</v>
      </c>
      <c r="B129" s="84"/>
      <c r="C129" s="84" t="s">
        <v>235</v>
      </c>
      <c r="D129" s="87" t="s">
        <v>110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111</v>
      </c>
      <c r="B130" s="123"/>
      <c r="C130" s="123" t="s">
        <v>102</v>
      </c>
      <c r="D130" s="123" t="s">
        <v>112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113</v>
      </c>
      <c r="B131" s="123"/>
      <c r="C131" s="123" t="s">
        <v>102</v>
      </c>
      <c r="D131" s="123" t="s">
        <v>114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116</v>
      </c>
      <c r="B134" s="32"/>
      <c r="C134" s="123" t="s">
        <v>102</v>
      </c>
      <c r="D134" s="33" t="s">
        <v>117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113</v>
      </c>
      <c r="B135" s="32"/>
      <c r="C135" s="123" t="s">
        <v>102</v>
      </c>
      <c r="D135" s="9" t="s">
        <v>118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121</v>
      </c>
      <c r="B138" s="32"/>
      <c r="C138" s="123" t="s">
        <v>102</v>
      </c>
      <c r="D138" s="33" t="s">
        <v>122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102</v>
      </c>
      <c r="D139" s="9" t="s">
        <v>123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126</v>
      </c>
      <c r="B142" s="123"/>
      <c r="C142" s="123" t="s">
        <v>102</v>
      </c>
      <c r="D142" s="123" t="s">
        <v>127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224</v>
      </c>
      <c r="B143" s="123"/>
      <c r="C143" s="123" t="s">
        <v>102</v>
      </c>
      <c r="D143" s="123" t="s">
        <v>173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128</v>
      </c>
      <c r="B144" s="123"/>
      <c r="C144" s="123" t="s">
        <v>102</v>
      </c>
      <c r="D144" s="123" t="s">
        <v>174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21</v>
      </c>
      <c r="B145" s="16"/>
      <c r="C145" s="16" t="s">
        <v>102</v>
      </c>
      <c r="D145" s="123" t="s">
        <v>174</v>
      </c>
      <c r="E145" s="16" t="s">
        <v>22</v>
      </c>
      <c r="F145" s="79"/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233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232</v>
      </c>
      <c r="B147" s="16"/>
      <c r="C147" s="16" t="s">
        <v>102</v>
      </c>
      <c r="D147" s="16" t="s">
        <v>58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273</v>
      </c>
      <c r="B149" s="16"/>
      <c r="C149" s="16" t="s">
        <v>102</v>
      </c>
      <c r="D149" s="41" t="s">
        <v>274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21</v>
      </c>
      <c r="B150" s="16"/>
      <c r="C150" s="16" t="s">
        <v>102</v>
      </c>
      <c r="D150" s="41" t="s">
        <v>274</v>
      </c>
      <c r="E150" s="41" t="s">
        <v>22</v>
      </c>
      <c r="F150" s="53"/>
      <c r="G150" s="53">
        <v>0</v>
      </c>
      <c r="H150" s="17">
        <v>0</v>
      </c>
    </row>
    <row r="151" spans="1:8" ht="36.6" hidden="1" customHeight="1">
      <c r="A151" s="18" t="s">
        <v>282</v>
      </c>
      <c r="B151" s="16"/>
      <c r="C151" s="16" t="s">
        <v>102</v>
      </c>
      <c r="D151" s="41" t="s">
        <v>283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1" t="s">
        <v>283</v>
      </c>
      <c r="E152" s="41" t="s">
        <v>22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129</v>
      </c>
      <c r="B157" s="123"/>
      <c r="C157" s="123" t="s">
        <v>130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131</v>
      </c>
      <c r="B158" s="123"/>
      <c r="C158" s="123" t="s">
        <v>130</v>
      </c>
      <c r="D158" s="123" t="s">
        <v>107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132</v>
      </c>
      <c r="B159" s="123"/>
      <c r="C159" s="123" t="s">
        <v>130</v>
      </c>
      <c r="D159" s="123" t="s">
        <v>108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23"/>
      <c r="C162" s="123" t="s">
        <v>130</v>
      </c>
      <c r="D162" s="123" t="s">
        <v>50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18</v>
      </c>
      <c r="B163" s="41"/>
      <c r="C163" s="41" t="s">
        <v>130</v>
      </c>
      <c r="D163" s="41" t="s">
        <v>75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18</v>
      </c>
      <c r="B164" s="41"/>
      <c r="C164" s="41" t="s">
        <v>130</v>
      </c>
      <c r="D164" s="41" t="s">
        <v>76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137</v>
      </c>
      <c r="B167" s="123"/>
      <c r="C167" s="123" t="s">
        <v>138</v>
      </c>
      <c r="D167" s="123"/>
      <c r="E167" s="123"/>
      <c r="F167" s="12">
        <f>F168+F182+F199</f>
        <v>23739.5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139</v>
      </c>
      <c r="B168" s="123"/>
      <c r="C168" s="123" t="s">
        <v>140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147</v>
      </c>
      <c r="B172" s="41"/>
      <c r="C172" s="41" t="s">
        <v>140</v>
      </c>
      <c r="D172" s="41" t="s">
        <v>146</v>
      </c>
      <c r="E172" s="41" t="s">
        <v>148</v>
      </c>
      <c r="F172" s="53"/>
      <c r="G172" s="53">
        <v>0</v>
      </c>
      <c r="H172" s="53">
        <v>0</v>
      </c>
    </row>
    <row r="173" spans="1:8" ht="36.6" hidden="1" customHeight="1">
      <c r="A173" s="40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147</v>
      </c>
      <c r="B174" s="41"/>
      <c r="C174" s="41" t="s">
        <v>140</v>
      </c>
      <c r="D174" s="41" t="s">
        <v>149</v>
      </c>
      <c r="E174" s="41" t="s">
        <v>148</v>
      </c>
      <c r="F174" s="53"/>
      <c r="G174" s="53">
        <v>0</v>
      </c>
      <c r="H174" s="17">
        <v>0</v>
      </c>
    </row>
    <row r="175" spans="1:8" ht="36" hidden="1" customHeight="1">
      <c r="A175" s="40" t="s">
        <v>145</v>
      </c>
      <c r="B175" s="16"/>
      <c r="C175" s="16" t="s">
        <v>140</v>
      </c>
      <c r="D175" s="46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147</v>
      </c>
      <c r="B176" s="16"/>
      <c r="C176" s="16" t="s">
        <v>140</v>
      </c>
      <c r="D176" s="46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23"/>
      <c r="C177" s="123" t="s">
        <v>140</v>
      </c>
      <c r="D177" s="123" t="s">
        <v>50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18</v>
      </c>
      <c r="B178" s="41"/>
      <c r="C178" s="41" t="s">
        <v>140</v>
      </c>
      <c r="D178" s="41" t="s">
        <v>75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18</v>
      </c>
      <c r="B179" s="41"/>
      <c r="C179" s="41" t="s">
        <v>140</v>
      </c>
      <c r="D179" s="41" t="s">
        <v>76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153</v>
      </c>
      <c r="B182" s="123"/>
      <c r="C182" s="123" t="s">
        <v>154</v>
      </c>
      <c r="D182" s="123"/>
      <c r="E182" s="123"/>
      <c r="F182" s="12">
        <f>F188+F183</f>
        <v>7525.0999999999995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311</v>
      </c>
      <c r="B183" s="123"/>
      <c r="C183" s="41" t="s">
        <v>154</v>
      </c>
      <c r="D183" s="41" t="s">
        <v>305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291</v>
      </c>
      <c r="B184" s="109"/>
      <c r="C184" s="41" t="s">
        <v>154</v>
      </c>
      <c r="D184" s="41" t="s">
        <v>306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280</v>
      </c>
      <c r="B185" s="109"/>
      <c r="C185" s="41" t="s">
        <v>154</v>
      </c>
      <c r="D185" s="41" t="s">
        <v>317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279</v>
      </c>
      <c r="B186" s="109"/>
      <c r="C186" s="41" t="s">
        <v>154</v>
      </c>
      <c r="D186" s="41" t="s">
        <v>281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21</v>
      </c>
      <c r="B187" s="123"/>
      <c r="C187" s="41" t="s">
        <v>154</v>
      </c>
      <c r="D187" s="41" t="s">
        <v>281</v>
      </c>
      <c r="E187" s="41" t="s">
        <v>22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18</v>
      </c>
      <c r="B188" s="123"/>
      <c r="C188" s="123" t="s">
        <v>154</v>
      </c>
      <c r="D188" s="123" t="s">
        <v>155</v>
      </c>
      <c r="E188" s="123"/>
      <c r="F188" s="12">
        <f>F189+F191+F193+F195+F197</f>
        <v>5905.0999999999995</v>
      </c>
      <c r="G188" s="12">
        <f>G189+G193+G195</f>
        <v>400</v>
      </c>
      <c r="H188" s="12">
        <f>H189+H193+H195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42.6" customHeight="1">
      <c r="A190" s="49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93.9</v>
      </c>
      <c r="G190" s="17">
        <v>400</v>
      </c>
      <c r="H190" s="17">
        <v>450</v>
      </c>
    </row>
    <row r="191" spans="1:8" ht="33.6" customHeight="1">
      <c r="A191" s="49" t="s">
        <v>335</v>
      </c>
      <c r="B191" s="16"/>
      <c r="C191" s="16" t="s">
        <v>154</v>
      </c>
      <c r="D191" s="16" t="s">
        <v>334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21</v>
      </c>
      <c r="B192" s="16"/>
      <c r="C192" s="16" t="s">
        <v>154</v>
      </c>
      <c r="D192" s="16" t="s">
        <v>334</v>
      </c>
      <c r="E192" s="16" t="s">
        <v>22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321</v>
      </c>
      <c r="B193" s="16"/>
      <c r="C193" s="16" t="s">
        <v>154</v>
      </c>
      <c r="D193" s="16" t="s">
        <v>326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103" t="s">
        <v>71</v>
      </c>
      <c r="B194" s="102"/>
      <c r="C194" s="102" t="s">
        <v>154</v>
      </c>
      <c r="D194" s="102" t="s">
        <v>326</v>
      </c>
      <c r="E194" s="102" t="s">
        <v>22</v>
      </c>
      <c r="F194" s="134">
        <v>5806.2</v>
      </c>
      <c r="G194" s="101">
        <v>0</v>
      </c>
      <c r="H194" s="124">
        <f>G194+G194*0.05</f>
        <v>0</v>
      </c>
    </row>
    <row r="195" spans="1:8" ht="25.2" hidden="1" customHeight="1">
      <c r="A195" s="19" t="s">
        <v>158</v>
      </c>
      <c r="B195" s="16"/>
      <c r="C195" s="16" t="s">
        <v>154</v>
      </c>
      <c r="D195" s="44" t="s">
        <v>159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21</v>
      </c>
      <c r="B196" s="16"/>
      <c r="C196" s="16" t="s">
        <v>154</v>
      </c>
      <c r="D196" s="44" t="s">
        <v>159</v>
      </c>
      <c r="E196" s="45" t="s">
        <v>22</v>
      </c>
      <c r="F196" s="17"/>
      <c r="G196" s="17"/>
      <c r="H196" s="17"/>
    </row>
    <row r="197" spans="1:8" ht="41.4" hidden="1" customHeight="1">
      <c r="A197" s="49" t="s">
        <v>221</v>
      </c>
      <c r="B197" s="16"/>
      <c r="C197" s="16" t="s">
        <v>154</v>
      </c>
      <c r="D197" s="54" t="s">
        <v>159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21</v>
      </c>
      <c r="B198" s="16"/>
      <c r="C198" s="16" t="s">
        <v>154</v>
      </c>
      <c r="D198" s="54" t="s">
        <v>159</v>
      </c>
      <c r="E198" s="55" t="s">
        <v>22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160</v>
      </c>
      <c r="B199" s="123"/>
      <c r="C199" s="41" t="s">
        <v>161</v>
      </c>
      <c r="D199" s="57"/>
      <c r="E199" s="58"/>
      <c r="F199" s="12">
        <f>F200+F206+F215+F224+F230+F236+F240</f>
        <v>15614.4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293</v>
      </c>
      <c r="B200" s="117"/>
      <c r="C200" s="61" t="s">
        <v>161</v>
      </c>
      <c r="D200" s="62" t="s">
        <v>107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291</v>
      </c>
      <c r="B201" s="119"/>
      <c r="C201" s="61" t="s">
        <v>161</v>
      </c>
      <c r="D201" s="62" t="s">
        <v>307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290</v>
      </c>
      <c r="B202" s="66"/>
      <c r="C202" s="61" t="s">
        <v>161</v>
      </c>
      <c r="D202" s="62" t="s">
        <v>252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109</v>
      </c>
      <c r="B203" s="60"/>
      <c r="C203" s="61" t="s">
        <v>161</v>
      </c>
      <c r="D203" s="62" t="s">
        <v>253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21</v>
      </c>
      <c r="B204" s="60"/>
      <c r="C204" s="46" t="s">
        <v>161</v>
      </c>
      <c r="D204" s="67" t="s">
        <v>253</v>
      </c>
      <c r="E204" s="68" t="s">
        <v>22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160</v>
      </c>
      <c r="B205" s="41"/>
      <c r="C205" s="46" t="s">
        <v>161</v>
      </c>
      <c r="D205" s="93" t="s">
        <v>253</v>
      </c>
      <c r="E205" s="92" t="s">
        <v>22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238</v>
      </c>
      <c r="B206" s="123"/>
      <c r="C206" s="123" t="s">
        <v>161</v>
      </c>
      <c r="D206" s="71" t="s">
        <v>162</v>
      </c>
      <c r="E206" s="69"/>
      <c r="F206" s="12">
        <f>F208</f>
        <v>1409.6999999999998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291</v>
      </c>
      <c r="B207" s="123"/>
      <c r="C207" s="123" t="s">
        <v>161</v>
      </c>
      <c r="D207" s="123" t="s">
        <v>319</v>
      </c>
      <c r="E207" s="109"/>
      <c r="F207" s="12">
        <f>F208</f>
        <v>1409.6999999999998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248</v>
      </c>
      <c r="B208" s="123"/>
      <c r="C208" s="123" t="s">
        <v>161</v>
      </c>
      <c r="D208" s="123" t="s">
        <v>249</v>
      </c>
      <c r="E208" s="123"/>
      <c r="F208" s="12">
        <f>F209+F211+F214</f>
        <v>1409.6999999999998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163</v>
      </c>
      <c r="B209" s="125"/>
      <c r="C209" s="16" t="s">
        <v>161</v>
      </c>
      <c r="D209" s="16" t="s">
        <v>327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21</v>
      </c>
      <c r="B210" s="16"/>
      <c r="C210" s="16" t="s">
        <v>161</v>
      </c>
      <c r="D210" s="16" t="s">
        <v>327</v>
      </c>
      <c r="E210" s="16" t="s">
        <v>22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165</v>
      </c>
      <c r="B211" s="16"/>
      <c r="C211" s="16" t="s">
        <v>161</v>
      </c>
      <c r="D211" s="16" t="s">
        <v>250</v>
      </c>
      <c r="E211" s="16"/>
      <c r="F211" s="17">
        <f>F212</f>
        <v>848.9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21</v>
      </c>
      <c r="B212" s="16"/>
      <c r="C212" s="16" t="s">
        <v>161</v>
      </c>
      <c r="D212" s="16" t="s">
        <v>250</v>
      </c>
      <c r="E212" s="16" t="s">
        <v>22</v>
      </c>
      <c r="F212" s="17">
        <v>848.9</v>
      </c>
      <c r="G212" s="17">
        <v>905.2</v>
      </c>
      <c r="H212" s="17">
        <v>521.79999999999995</v>
      </c>
    </row>
    <row r="213" spans="1:8" ht="56.4" customHeight="1">
      <c r="A213" s="15" t="s">
        <v>165</v>
      </c>
      <c r="B213" s="16"/>
      <c r="C213" s="16" t="s">
        <v>161</v>
      </c>
      <c r="D213" s="16" t="s">
        <v>343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21</v>
      </c>
      <c r="B214" s="16"/>
      <c r="C214" s="16" t="s">
        <v>161</v>
      </c>
      <c r="D214" s="16" t="s">
        <v>343</v>
      </c>
      <c r="E214" s="16" t="s">
        <v>22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296</v>
      </c>
      <c r="B215" s="123"/>
      <c r="C215" s="123" t="s">
        <v>161</v>
      </c>
      <c r="D215" s="123" t="s">
        <v>166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291</v>
      </c>
      <c r="B216" s="123"/>
      <c r="C216" s="123" t="s">
        <v>161</v>
      </c>
      <c r="D216" s="123" t="s">
        <v>297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292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251</v>
      </c>
      <c r="B219" s="123"/>
      <c r="C219" s="123" t="s">
        <v>161</v>
      </c>
      <c r="D219" s="16" t="s">
        <v>298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310</v>
      </c>
      <c r="B220" s="16"/>
      <c r="C220" s="16" t="s">
        <v>161</v>
      </c>
      <c r="D220" s="16" t="s">
        <v>299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21</v>
      </c>
      <c r="B221" s="16"/>
      <c r="C221" s="16" t="s">
        <v>161</v>
      </c>
      <c r="D221" s="16" t="s">
        <v>299</v>
      </c>
      <c r="E221" s="16" t="s">
        <v>22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167</v>
      </c>
      <c r="B222" s="9"/>
      <c r="C222" s="16" t="s">
        <v>161</v>
      </c>
      <c r="D222" s="9" t="s">
        <v>168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164</v>
      </c>
      <c r="B223" s="9"/>
      <c r="C223" s="16" t="s">
        <v>161</v>
      </c>
      <c r="D223" s="9" t="s">
        <v>169</v>
      </c>
      <c r="E223" s="16" t="s">
        <v>40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40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121</v>
      </c>
      <c r="B230" s="16"/>
      <c r="C230" s="123" t="s">
        <v>161</v>
      </c>
      <c r="D230" s="123" t="s">
        <v>122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170</v>
      </c>
      <c r="B231" s="16"/>
      <c r="C231" s="16" t="s">
        <v>161</v>
      </c>
      <c r="D231" s="9" t="s">
        <v>171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21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109</v>
      </c>
      <c r="B234" s="16"/>
      <c r="C234" s="16" t="s">
        <v>161</v>
      </c>
      <c r="D234" s="9" t="s">
        <v>172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21</v>
      </c>
      <c r="B235" s="16"/>
      <c r="C235" s="16" t="s">
        <v>161</v>
      </c>
      <c r="D235" s="9" t="s">
        <v>172</v>
      </c>
      <c r="E235" s="16" t="s">
        <v>22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126</v>
      </c>
      <c r="B236" s="16"/>
      <c r="C236" s="123" t="s">
        <v>161</v>
      </c>
      <c r="D236" s="33" t="s">
        <v>127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247</v>
      </c>
      <c r="B237" s="102"/>
      <c r="C237" s="102" t="s">
        <v>161</v>
      </c>
      <c r="D237" s="87" t="s">
        <v>271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128</v>
      </c>
      <c r="B238" s="16"/>
      <c r="C238" s="16" t="s">
        <v>161</v>
      </c>
      <c r="D238" s="9" t="s">
        <v>272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21</v>
      </c>
      <c r="B239" s="16"/>
      <c r="C239" s="16" t="s">
        <v>161</v>
      </c>
      <c r="D239" s="9" t="s">
        <v>259</v>
      </c>
      <c r="E239" s="16" t="s">
        <v>22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175</v>
      </c>
      <c r="B240" s="123"/>
      <c r="C240" s="123" t="s">
        <v>161</v>
      </c>
      <c r="D240" s="123" t="s">
        <v>50</v>
      </c>
      <c r="E240" s="123"/>
      <c r="F240" s="12">
        <f t="shared" ref="F240:H241" si="23">F241</f>
        <v>3600.7000000000003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18</v>
      </c>
      <c r="B241" s="123"/>
      <c r="C241" s="123" t="s">
        <v>161</v>
      </c>
      <c r="D241" s="123" t="s">
        <v>75</v>
      </c>
      <c r="E241" s="123"/>
      <c r="F241" s="12">
        <f t="shared" si="23"/>
        <v>3600.7000000000003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18</v>
      </c>
      <c r="B242" s="123"/>
      <c r="C242" s="123" t="s">
        <v>161</v>
      </c>
      <c r="D242" s="123" t="s">
        <v>76</v>
      </c>
      <c r="E242" s="123"/>
      <c r="F242" s="12">
        <f>F244+F245+F247+F249++F251+F254+F256+F258</f>
        <v>3600.7000000000003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329</v>
      </c>
      <c r="B243" s="16"/>
      <c r="C243" s="16" t="s">
        <v>161</v>
      </c>
      <c r="D243" s="16" t="s">
        <v>176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21</v>
      </c>
      <c r="B244" s="16"/>
      <c r="C244" s="16" t="s">
        <v>161</v>
      </c>
      <c r="D244" s="16" t="s">
        <v>176</v>
      </c>
      <c r="E244" s="16" t="s">
        <v>22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340</v>
      </c>
      <c r="B245" s="16"/>
      <c r="C245" s="16" t="s">
        <v>161</v>
      </c>
      <c r="D245" s="16" t="s">
        <v>342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21</v>
      </c>
      <c r="B246" s="16"/>
      <c r="C246" s="16" t="s">
        <v>161</v>
      </c>
      <c r="D246" s="16" t="s">
        <v>342</v>
      </c>
      <c r="E246" s="16" t="s">
        <v>22</v>
      </c>
      <c r="F246" s="17">
        <v>128</v>
      </c>
      <c r="G246" s="17">
        <v>0</v>
      </c>
      <c r="H246" s="17">
        <v>0</v>
      </c>
    </row>
    <row r="247" spans="1:8" ht="26.4">
      <c r="A247" s="19" t="s">
        <v>330</v>
      </c>
      <c r="B247" s="16"/>
      <c r="C247" s="16" t="s">
        <v>161</v>
      </c>
      <c r="D247" s="16" t="s">
        <v>314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21</v>
      </c>
      <c r="B248" s="16"/>
      <c r="C248" s="16" t="s">
        <v>161</v>
      </c>
      <c r="D248" s="16" t="s">
        <v>314</v>
      </c>
      <c r="E248" s="16" t="s">
        <v>22</v>
      </c>
      <c r="F248" s="17">
        <v>872.6</v>
      </c>
      <c r="G248" s="17">
        <v>0</v>
      </c>
      <c r="H248" s="17">
        <v>0</v>
      </c>
    </row>
    <row r="249" spans="1:8" ht="26.4">
      <c r="A249" s="19" t="s">
        <v>329</v>
      </c>
      <c r="B249" s="16"/>
      <c r="C249" s="16" t="s">
        <v>161</v>
      </c>
      <c r="D249" s="16" t="s">
        <v>328</v>
      </c>
      <c r="E249" s="16"/>
      <c r="F249" s="17">
        <v>390.1</v>
      </c>
      <c r="G249" s="17">
        <v>0</v>
      </c>
      <c r="H249" s="17">
        <v>0</v>
      </c>
    </row>
    <row r="250" spans="1:8" ht="27.6">
      <c r="A250" s="18" t="s">
        <v>21</v>
      </c>
      <c r="B250" s="16"/>
      <c r="C250" s="16" t="s">
        <v>161</v>
      </c>
      <c r="D250" s="16" t="s">
        <v>328</v>
      </c>
      <c r="E250" s="16" t="s">
        <v>22</v>
      </c>
      <c r="F250" s="79">
        <v>390.1</v>
      </c>
      <c r="G250" s="17">
        <v>0</v>
      </c>
      <c r="H250" s="17">
        <v>0</v>
      </c>
    </row>
    <row r="251" spans="1:8" ht="26.4">
      <c r="A251" s="19" t="s">
        <v>329</v>
      </c>
      <c r="B251" s="16"/>
      <c r="C251" s="16" t="s">
        <v>161</v>
      </c>
      <c r="D251" s="16" t="s">
        <v>332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333</v>
      </c>
      <c r="B252" s="16"/>
      <c r="C252" s="16" t="s">
        <v>161</v>
      </c>
      <c r="D252" s="16" t="s">
        <v>332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21</v>
      </c>
      <c r="B253" s="16"/>
      <c r="C253" s="16" t="s">
        <v>161</v>
      </c>
      <c r="D253" s="16" t="s">
        <v>332</v>
      </c>
      <c r="E253" s="16" t="s">
        <v>22</v>
      </c>
      <c r="F253" s="17">
        <v>619.5</v>
      </c>
      <c r="G253" s="17">
        <v>0</v>
      </c>
      <c r="H253" s="17">
        <v>0</v>
      </c>
    </row>
    <row r="254" spans="1:8" ht="26.4">
      <c r="A254" s="19" t="s">
        <v>329</v>
      </c>
      <c r="B254" s="16"/>
      <c r="C254" s="16" t="s">
        <v>161</v>
      </c>
      <c r="D254" s="16" t="s">
        <v>313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21</v>
      </c>
      <c r="B255" s="16"/>
      <c r="C255" s="16" t="s">
        <v>161</v>
      </c>
      <c r="D255" s="16" t="s">
        <v>313</v>
      </c>
      <c r="E255" s="16" t="s">
        <v>22</v>
      </c>
      <c r="F255" s="17">
        <v>277</v>
      </c>
      <c r="G255" s="17">
        <v>0</v>
      </c>
      <c r="H255" s="17">
        <v>0</v>
      </c>
    </row>
    <row r="256" spans="1:8" ht="26.4">
      <c r="A256" s="19" t="s">
        <v>329</v>
      </c>
      <c r="B256" s="16"/>
      <c r="C256" s="16" t="s">
        <v>161</v>
      </c>
      <c r="D256" s="16" t="s">
        <v>315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21</v>
      </c>
      <c r="B257" s="16"/>
      <c r="C257" s="16" t="s">
        <v>161</v>
      </c>
      <c r="D257" s="16" t="s">
        <v>315</v>
      </c>
      <c r="E257" s="16" t="s">
        <v>22</v>
      </c>
      <c r="F257" s="17">
        <v>45.3</v>
      </c>
      <c r="G257" s="17">
        <v>0</v>
      </c>
      <c r="H257" s="17">
        <v>0</v>
      </c>
    </row>
    <row r="258" spans="1:8" ht="26.4">
      <c r="A258" s="20" t="s">
        <v>59</v>
      </c>
      <c r="B258" s="16"/>
      <c r="C258" s="16" t="s">
        <v>161</v>
      </c>
      <c r="D258" s="16" t="s">
        <v>176</v>
      </c>
      <c r="E258" s="16" t="s">
        <v>60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177</v>
      </c>
      <c r="B263" s="16"/>
      <c r="C263" s="16" t="s">
        <v>161</v>
      </c>
      <c r="D263" s="16" t="s">
        <v>178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179</v>
      </c>
      <c r="B264" s="16"/>
      <c r="C264" s="16" t="s">
        <v>161</v>
      </c>
      <c r="D264" s="16" t="s">
        <v>178</v>
      </c>
      <c r="E264" s="16" t="s">
        <v>40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3"/>
      <c r="C265" s="123"/>
      <c r="D265" s="123"/>
      <c r="E265" s="12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3"/>
      <c r="C266" s="123"/>
      <c r="D266" s="123"/>
      <c r="E266" s="12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3"/>
      <c r="C267" s="123"/>
      <c r="D267" s="123"/>
      <c r="E267" s="12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3"/>
      <c r="C268" s="123"/>
      <c r="D268" s="123"/>
      <c r="E268" s="12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8">
        <f>F279+F279*0.05</f>
        <v>0</v>
      </c>
      <c r="H279" s="128">
        <f>G279+G279*0.05</f>
        <v>0</v>
      </c>
    </row>
    <row r="280" spans="1:8" ht="13.8">
      <c r="A280" s="105" t="s">
        <v>287</v>
      </c>
      <c r="B280" s="106"/>
      <c r="C280" s="106" t="s">
        <v>285</v>
      </c>
      <c r="D280" s="106"/>
      <c r="E280" s="16"/>
      <c r="F280" s="131">
        <f>F281+F283</f>
        <v>80</v>
      </c>
      <c r="G280" s="132">
        <v>0</v>
      </c>
      <c r="H280" s="132">
        <v>0</v>
      </c>
    </row>
    <row r="281" spans="1:8" ht="26.4">
      <c r="A281" s="30" t="s">
        <v>284</v>
      </c>
      <c r="B281" s="16"/>
      <c r="C281" s="16" t="s">
        <v>285</v>
      </c>
      <c r="D281" s="16" t="s">
        <v>286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186</v>
      </c>
      <c r="B282" s="16"/>
      <c r="C282" s="16" t="s">
        <v>285</v>
      </c>
      <c r="D282" s="16" t="s">
        <v>286</v>
      </c>
      <c r="E282" s="16" t="s">
        <v>188</v>
      </c>
      <c r="F282" s="112">
        <v>40</v>
      </c>
      <c r="G282" s="101">
        <v>0</v>
      </c>
      <c r="H282" s="101">
        <v>0</v>
      </c>
    </row>
    <row r="283" spans="1:8" ht="55.2">
      <c r="A283" s="18" t="s">
        <v>312</v>
      </c>
      <c r="B283" s="16"/>
      <c r="C283" s="16" t="s">
        <v>285</v>
      </c>
      <c r="D283" s="16" t="s">
        <v>316</v>
      </c>
      <c r="E283" s="16"/>
      <c r="F283" s="112">
        <v>40</v>
      </c>
      <c r="G283" s="101">
        <v>0</v>
      </c>
      <c r="H283" s="101">
        <v>0</v>
      </c>
    </row>
    <row r="284" spans="1:8" ht="41.4">
      <c r="A284" s="18" t="s">
        <v>186</v>
      </c>
      <c r="B284" s="16"/>
      <c r="C284" s="16" t="s">
        <v>285</v>
      </c>
      <c r="D284" s="16" t="s">
        <v>316</v>
      </c>
      <c r="E284" s="16" t="s">
        <v>188</v>
      </c>
      <c r="F284" s="112">
        <v>40</v>
      </c>
      <c r="G284" s="101">
        <v>0</v>
      </c>
      <c r="H284" s="101">
        <v>0</v>
      </c>
    </row>
    <row r="285" spans="1:8" s="13" customFormat="1">
      <c r="A285" s="11" t="s">
        <v>180</v>
      </c>
      <c r="B285" s="123"/>
      <c r="C285" s="123" t="s">
        <v>181</v>
      </c>
      <c r="D285" s="123"/>
      <c r="E285" s="123"/>
      <c r="F285" s="12">
        <f t="shared" ref="F285:H286" si="28">F286</f>
        <v>10339.200000000001</v>
      </c>
      <c r="G285" s="129">
        <f t="shared" si="28"/>
        <v>3017.9</v>
      </c>
      <c r="H285" s="129">
        <f t="shared" si="28"/>
        <v>1863.1</v>
      </c>
    </row>
    <row r="286" spans="1:8" s="13" customFormat="1">
      <c r="A286" s="42" t="s">
        <v>182</v>
      </c>
      <c r="B286" s="123"/>
      <c r="C286" s="123" t="s">
        <v>183</v>
      </c>
      <c r="D286" s="123"/>
      <c r="E286" s="123"/>
      <c r="F286" s="12">
        <f>F287</f>
        <v>10339.200000000001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237</v>
      </c>
      <c r="B287" s="123"/>
      <c r="C287" s="123" t="s">
        <v>183</v>
      </c>
      <c r="D287" s="123" t="s">
        <v>184</v>
      </c>
      <c r="E287" s="123"/>
      <c r="F287" s="12">
        <v>10339.200000000001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291</v>
      </c>
      <c r="B288" s="123"/>
      <c r="C288" s="123" t="s">
        <v>183</v>
      </c>
      <c r="D288" s="123" t="s">
        <v>308</v>
      </c>
      <c r="E288" s="123"/>
      <c r="F288" s="12">
        <v>10339.200000000001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243</v>
      </c>
      <c r="B289" s="123"/>
      <c r="C289" s="123" t="s">
        <v>183</v>
      </c>
      <c r="D289" s="123" t="s">
        <v>244</v>
      </c>
      <c r="E289" s="123"/>
      <c r="F289" s="12">
        <f>F290+F293+F295+F297+F299+F303</f>
        <v>9740.1999999999989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7"/>
      <c r="B290" s="126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26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6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185</v>
      </c>
      <c r="B293" s="16"/>
      <c r="C293" s="16" t="s">
        <v>183</v>
      </c>
      <c r="D293" s="16" t="s">
        <v>245</v>
      </c>
      <c r="E293" s="16"/>
      <c r="F293" s="17">
        <f>F294</f>
        <v>1369.3</v>
      </c>
      <c r="G293" s="17">
        <f>G294</f>
        <v>2500</v>
      </c>
      <c r="H293" s="17">
        <f>H294</f>
        <v>1345.2</v>
      </c>
    </row>
    <row r="294" spans="1:8" ht="41.4">
      <c r="A294" s="18" t="s">
        <v>186</v>
      </c>
      <c r="B294" s="16" t="s">
        <v>187</v>
      </c>
      <c r="C294" s="16" t="s">
        <v>183</v>
      </c>
      <c r="D294" s="16" t="s">
        <v>245</v>
      </c>
      <c r="E294" s="16" t="s">
        <v>188</v>
      </c>
      <c r="F294" s="17">
        <v>1369.3</v>
      </c>
      <c r="G294" s="17">
        <v>2500</v>
      </c>
      <c r="H294" s="17">
        <v>1345.2</v>
      </c>
    </row>
    <row r="295" spans="1:8" ht="39.6" hidden="1">
      <c r="A295" s="30" t="s">
        <v>189</v>
      </c>
      <c r="B295" s="16"/>
      <c r="C295" s="16" t="s">
        <v>183</v>
      </c>
      <c r="D295" s="9" t="s">
        <v>190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186</v>
      </c>
      <c r="B296" s="16"/>
      <c r="C296" s="16" t="s">
        <v>183</v>
      </c>
      <c r="D296" s="9" t="s">
        <v>190</v>
      </c>
      <c r="E296" s="16" t="s">
        <v>188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189</v>
      </c>
      <c r="B297" s="16"/>
      <c r="C297" s="16" t="s">
        <v>183</v>
      </c>
      <c r="D297" s="16" t="s">
        <v>246</v>
      </c>
      <c r="E297" s="16"/>
      <c r="F297" s="17">
        <f>F298</f>
        <v>1132.4000000000001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186</v>
      </c>
      <c r="B298" s="16"/>
      <c r="C298" s="16" t="s">
        <v>183</v>
      </c>
      <c r="D298" s="16" t="s">
        <v>246</v>
      </c>
      <c r="E298" s="16" t="s">
        <v>188</v>
      </c>
      <c r="F298" s="17">
        <v>1132.4000000000001</v>
      </c>
      <c r="G298" s="17">
        <v>517.9</v>
      </c>
      <c r="H298" s="17">
        <v>517.9</v>
      </c>
    </row>
    <row r="299" spans="1:8" ht="63" customHeight="1">
      <c r="A299" s="18" t="s">
        <v>322</v>
      </c>
      <c r="B299" s="16"/>
      <c r="C299" s="16" t="s">
        <v>183</v>
      </c>
      <c r="D299" s="16" t="s">
        <v>323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345</v>
      </c>
      <c r="B300" s="16"/>
      <c r="C300" s="16" t="s">
        <v>183</v>
      </c>
      <c r="D300" s="16" t="s">
        <v>323</v>
      </c>
      <c r="E300" s="16" t="s">
        <v>148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344</v>
      </c>
      <c r="B301" s="16"/>
      <c r="C301" s="16" t="s">
        <v>183</v>
      </c>
      <c r="D301" s="16" t="s">
        <v>346</v>
      </c>
      <c r="E301" s="16"/>
      <c r="F301" s="17">
        <v>0</v>
      </c>
      <c r="G301" s="136">
        <v>6236.6</v>
      </c>
      <c r="H301" s="17">
        <v>0</v>
      </c>
    </row>
    <row r="302" spans="1:8" ht="55.8" customHeight="1">
      <c r="A302" s="18" t="s">
        <v>345</v>
      </c>
      <c r="B302" s="16"/>
      <c r="C302" s="16" t="s">
        <v>183</v>
      </c>
      <c r="D302" s="16" t="s">
        <v>346</v>
      </c>
      <c r="E302" s="16" t="s">
        <v>148</v>
      </c>
      <c r="F302" s="17">
        <v>0</v>
      </c>
      <c r="G302" s="136">
        <v>6236.6</v>
      </c>
      <c r="H302" s="17">
        <v>0</v>
      </c>
    </row>
    <row r="303" spans="1:8" ht="38.4" customHeight="1">
      <c r="A303" s="18" t="s">
        <v>325</v>
      </c>
      <c r="B303" s="16"/>
      <c r="C303" s="16" t="s">
        <v>183</v>
      </c>
      <c r="D303" s="16" t="s">
        <v>324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186</v>
      </c>
      <c r="B304" s="16"/>
      <c r="C304" s="16" t="s">
        <v>183</v>
      </c>
      <c r="D304" s="16" t="s">
        <v>324</v>
      </c>
      <c r="E304" s="16" t="s">
        <v>188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186</v>
      </c>
      <c r="B309" s="16"/>
      <c r="C309" s="16" t="s">
        <v>285</v>
      </c>
      <c r="D309" s="16" t="s">
        <v>316</v>
      </c>
      <c r="E309" s="16" t="s">
        <v>188</v>
      </c>
      <c r="F309" s="17"/>
      <c r="G309" s="17">
        <v>0</v>
      </c>
      <c r="H309" s="17">
        <f>G309+G309*0.05</f>
        <v>0</v>
      </c>
    </row>
    <row r="310" spans="1:8" ht="42.6" customHeight="1">
      <c r="A310" s="127" t="s">
        <v>331</v>
      </c>
      <c r="B310" s="130"/>
      <c r="C310" s="16" t="s">
        <v>183</v>
      </c>
      <c r="D310" s="16" t="s">
        <v>52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21</v>
      </c>
      <c r="B311" s="130"/>
      <c r="C311" s="16" t="s">
        <v>183</v>
      </c>
      <c r="D311" s="16" t="s">
        <v>52</v>
      </c>
      <c r="E311" s="16" t="s">
        <v>22</v>
      </c>
      <c r="F311" s="12">
        <v>599</v>
      </c>
      <c r="G311" s="12">
        <v>0</v>
      </c>
      <c r="H311" s="12">
        <v>0</v>
      </c>
    </row>
    <row r="312" spans="1:8">
      <c r="A312" s="11" t="s">
        <v>192</v>
      </c>
      <c r="B312" s="123"/>
      <c r="C312" s="123" t="s">
        <v>193</v>
      </c>
      <c r="D312" s="123"/>
      <c r="E312" s="123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194</v>
      </c>
      <c r="B313" s="123"/>
      <c r="C313" s="123" t="s">
        <v>195</v>
      </c>
      <c r="D313" s="123"/>
      <c r="E313" s="123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74</v>
      </c>
      <c r="B314" s="123"/>
      <c r="C314" s="123" t="s">
        <v>195</v>
      </c>
      <c r="D314" s="123" t="s">
        <v>50</v>
      </c>
      <c r="E314" s="123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18</v>
      </c>
      <c r="B315" s="123"/>
      <c r="C315" s="123" t="s">
        <v>195</v>
      </c>
      <c r="D315" s="123" t="s">
        <v>75</v>
      </c>
      <c r="E315" s="123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18</v>
      </c>
      <c r="B316" s="123"/>
      <c r="C316" s="123" t="s">
        <v>195</v>
      </c>
      <c r="D316" s="123" t="s">
        <v>76</v>
      </c>
      <c r="E316" s="123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196</v>
      </c>
      <c r="B317" s="16"/>
      <c r="C317" s="16" t="s">
        <v>195</v>
      </c>
      <c r="D317" s="16" t="s">
        <v>197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198</v>
      </c>
      <c r="B318" s="16"/>
      <c r="C318" s="16" t="s">
        <v>195</v>
      </c>
      <c r="D318" s="16" t="s">
        <v>197</v>
      </c>
      <c r="E318" s="16" t="s">
        <v>199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200</v>
      </c>
      <c r="B319" s="123"/>
      <c r="C319" s="123" t="s">
        <v>275</v>
      </c>
      <c r="D319" s="123"/>
      <c r="E319" s="123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276</v>
      </c>
      <c r="B320" s="123"/>
      <c r="C320" s="41" t="s">
        <v>275</v>
      </c>
      <c r="D320" s="41" t="s">
        <v>229</v>
      </c>
      <c r="E320" s="123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228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291</v>
      </c>
      <c r="B322" s="123"/>
      <c r="C322" s="123" t="s">
        <v>275</v>
      </c>
      <c r="D322" s="41" t="s">
        <v>309</v>
      </c>
      <c r="E322" s="123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241</v>
      </c>
      <c r="B323" s="123"/>
      <c r="C323" s="41" t="s">
        <v>275</v>
      </c>
      <c r="D323" s="41" t="s">
        <v>318</v>
      </c>
      <c r="E323" s="123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227</v>
      </c>
      <c r="B324" s="16"/>
      <c r="C324" s="41" t="s">
        <v>275</v>
      </c>
      <c r="D324" s="41" t="s">
        <v>242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226</v>
      </c>
      <c r="B325" s="16"/>
      <c r="C325" s="41" t="s">
        <v>275</v>
      </c>
      <c r="D325" s="41" t="s">
        <v>242</v>
      </c>
      <c r="E325" s="16" t="s">
        <v>199</v>
      </c>
      <c r="F325" s="17">
        <v>1889.8</v>
      </c>
      <c r="G325" s="17">
        <v>1577.6</v>
      </c>
      <c r="H325" s="17">
        <v>2839.3</v>
      </c>
    </row>
    <row r="326" spans="1:8">
      <c r="A326" s="11" t="s">
        <v>201</v>
      </c>
      <c r="B326" s="123"/>
      <c r="C326" s="123" t="s">
        <v>202</v>
      </c>
      <c r="D326" s="123"/>
      <c r="E326" s="123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203</v>
      </c>
      <c r="B327" s="123"/>
      <c r="C327" s="123" t="s">
        <v>204</v>
      </c>
      <c r="D327" s="123"/>
      <c r="E327" s="123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205</v>
      </c>
      <c r="B328" s="123"/>
      <c r="C328" s="123" t="s">
        <v>204</v>
      </c>
      <c r="D328" s="123" t="s">
        <v>206</v>
      </c>
      <c r="E328" s="12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207</v>
      </c>
      <c r="B329" s="123"/>
      <c r="C329" s="123" t="s">
        <v>204</v>
      </c>
      <c r="D329" s="123" t="s">
        <v>208</v>
      </c>
      <c r="E329" s="12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209</v>
      </c>
      <c r="B330" s="16"/>
      <c r="C330" s="16" t="s">
        <v>204</v>
      </c>
      <c r="D330" s="16" t="s">
        <v>210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21</v>
      </c>
      <c r="B331" s="16"/>
      <c r="C331" s="16" t="s">
        <v>204</v>
      </c>
      <c r="D331" s="16" t="s">
        <v>210</v>
      </c>
      <c r="E331" s="16" t="s">
        <v>22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191</v>
      </c>
      <c r="B332" s="16"/>
      <c r="C332" s="16" t="s">
        <v>204</v>
      </c>
      <c r="D332" s="16" t="s">
        <v>211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212</v>
      </c>
      <c r="B333" s="16"/>
      <c r="C333" s="16" t="s">
        <v>204</v>
      </c>
      <c r="D333" s="16" t="s">
        <v>211</v>
      </c>
      <c r="E333" s="16" t="s">
        <v>22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74</v>
      </c>
      <c r="B334" s="123"/>
      <c r="C334" s="123" t="s">
        <v>204</v>
      </c>
      <c r="D334" s="123" t="s">
        <v>50</v>
      </c>
      <c r="E334" s="123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18</v>
      </c>
      <c r="B335" s="123"/>
      <c r="C335" s="123" t="s">
        <v>204</v>
      </c>
      <c r="D335" s="123" t="s">
        <v>75</v>
      </c>
      <c r="E335" s="123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337</v>
      </c>
      <c r="B336" s="135"/>
      <c r="C336" s="16" t="s">
        <v>204</v>
      </c>
      <c r="D336" s="16" t="s">
        <v>336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21</v>
      </c>
      <c r="B337" s="135"/>
      <c r="C337" s="16" t="s">
        <v>204</v>
      </c>
      <c r="D337" s="16" t="s">
        <v>336</v>
      </c>
      <c r="E337" s="16" t="s">
        <v>22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338</v>
      </c>
      <c r="B338" s="16"/>
      <c r="C338" s="16" t="s">
        <v>204</v>
      </c>
      <c r="D338" s="16" t="s">
        <v>339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21</v>
      </c>
      <c r="B339" s="16"/>
      <c r="C339" s="16" t="s">
        <v>204</v>
      </c>
      <c r="D339" s="16" t="s">
        <v>339</v>
      </c>
      <c r="E339" s="16" t="s">
        <v>22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185</v>
      </c>
      <c r="B340" s="16"/>
      <c r="C340" s="16" t="s">
        <v>204</v>
      </c>
      <c r="D340" s="16" t="s">
        <v>213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186</v>
      </c>
      <c r="B341" s="16"/>
      <c r="C341" s="16" t="s">
        <v>204</v>
      </c>
      <c r="D341" s="16" t="s">
        <v>213</v>
      </c>
      <c r="E341" s="16" t="s">
        <v>188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218</v>
      </c>
      <c r="B342" s="16"/>
      <c r="C342" s="16" t="s">
        <v>204</v>
      </c>
      <c r="D342" s="48" t="s">
        <v>231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219</v>
      </c>
      <c r="B343" s="41"/>
      <c r="C343" s="41" t="s">
        <v>204</v>
      </c>
      <c r="D343" s="122" t="s">
        <v>231</v>
      </c>
      <c r="E343" s="41" t="s">
        <v>188</v>
      </c>
      <c r="F343" s="53">
        <v>2000</v>
      </c>
      <c r="G343" s="17">
        <v>0</v>
      </c>
      <c r="H343" s="17">
        <v>0</v>
      </c>
    </row>
    <row r="344" spans="1:8">
      <c r="A344" s="49" t="s">
        <v>214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215</v>
      </c>
      <c r="B345" s="123"/>
      <c r="C345" s="123"/>
      <c r="D345" s="123"/>
      <c r="E345" s="123"/>
      <c r="F345" s="12">
        <f>F14</f>
        <v>51135.8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     2023)</vt:lpstr>
      <vt:lpstr>'Прил.8     2023)'!__xlnm._FilterDatabase</vt:lpstr>
      <vt:lpstr>'Прил.8     2023)'!__xlnm._FilterDatabase_1</vt:lpstr>
      <vt:lpstr>'Прил.8     2023)'!__xlnm.Print_Area</vt:lpstr>
      <vt:lpstr>'Прил.8     2023)'!__xlnm.Print_Titles</vt:lpstr>
      <vt:lpstr>'Прил.8     2023)'!Print_Titles_0</vt:lpstr>
      <vt:lpstr>'Прил.8     2023)'!Print_Titles_0_0</vt:lpstr>
      <vt:lpstr>'Прил.8     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2023-10-12T08:58:47Z</dcterms:modified>
</cp:coreProperties>
</file>