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96" yWindow="24" windowWidth="11004" windowHeight="8196" tabRatio="500"/>
  </bookViews>
  <sheets>
    <sheet name="Прил.7 2024год (ноябрь)" sheetId="1" r:id="rId1"/>
  </sheets>
  <definedNames>
    <definedName name="_FilterDatabase_0" localSheetId="0">'Прил.7 2024год (ноябрь)'!$A$12:$E$292</definedName>
    <definedName name="_FilterDatabase_0_0" localSheetId="0">'Прил.7 2024год (ноябрь)'!$A$12:$E$292</definedName>
    <definedName name="_FilterDatabase_0_0_0" localSheetId="0">'Прил.7 2024год (ноябрь)'!$A$12:$E$292</definedName>
    <definedName name="_xlnm._FilterDatabase" localSheetId="0" hidden="1">'Прил.7 2024год (ноябрь)'!$A$12:$E$294</definedName>
    <definedName name="Print_Titles_0" localSheetId="0">'Прил.7 2024год (ноябрь)'!$10:$12</definedName>
    <definedName name="Print_Titles_0_0" localSheetId="0">'Прил.7 2024год (ноябрь)'!$10:$12</definedName>
    <definedName name="Print_Titles_0_0_0" localSheetId="0">'Прил.7 2024год (ноябрь)'!$10:$12</definedName>
    <definedName name="_xlnm.Print_Titles" localSheetId="0">'Прил.7 2024год (ноябрь)'!$10:$12</definedName>
    <definedName name="_xlnm.Print_Area" localSheetId="0">'Прил.7 2024год (ноябрь)'!$A$1:$G$292</definedName>
    <definedName name="программы" localSheetId="0">'Прил.7 2024год (ноябрь)'!$10:$12</definedName>
  </definedName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70" i="1"/>
  <c r="G170"/>
  <c r="F171"/>
  <c r="G171"/>
  <c r="E171"/>
  <c r="E172"/>
  <c r="F193"/>
  <c r="G193"/>
  <c r="E292"/>
  <c r="E193"/>
  <c r="F185"/>
  <c r="G185"/>
  <c r="E185"/>
  <c r="E195"/>
  <c r="F200"/>
  <c r="G200"/>
  <c r="E200"/>
  <c r="E168" l="1"/>
  <c r="F168"/>
  <c r="G168"/>
  <c r="G169"/>
  <c r="G140"/>
  <c r="F142"/>
  <c r="F141" s="1"/>
  <c r="E143"/>
  <c r="E142" s="1"/>
  <c r="E141" s="1"/>
  <c r="F143"/>
  <c r="G144"/>
  <c r="G143" s="1"/>
  <c r="G142" s="1"/>
  <c r="G141" s="1"/>
  <c r="E156"/>
  <c r="E155" s="1"/>
  <c r="E154" s="1"/>
  <c r="E153" s="1"/>
  <c r="E152" s="1"/>
  <c r="E245"/>
  <c r="E244" s="1"/>
  <c r="E240"/>
  <c r="E131"/>
  <c r="E130" s="1"/>
  <c r="E129" s="1"/>
  <c r="E203" l="1"/>
  <c r="E173"/>
  <c r="G281"/>
  <c r="G280" s="1"/>
  <c r="F281"/>
  <c r="F280" s="1"/>
  <c r="E281"/>
  <c r="E280" s="1"/>
  <c r="G277"/>
  <c r="G276" s="1"/>
  <c r="F277"/>
  <c r="F276" s="1"/>
  <c r="E277"/>
  <c r="E276" s="1"/>
  <c r="F272"/>
  <c r="G272" s="1"/>
  <c r="G271" s="1"/>
  <c r="E271"/>
  <c r="F270"/>
  <c r="F269" s="1"/>
  <c r="F268" s="1"/>
  <c r="E269"/>
  <c r="E268" s="1"/>
  <c r="F267"/>
  <c r="F266" s="1"/>
  <c r="F265" s="1"/>
  <c r="E266"/>
  <c r="E265" s="1"/>
  <c r="G263"/>
  <c r="G239" s="1"/>
  <c r="F263"/>
  <c r="E263"/>
  <c r="E259"/>
  <c r="E255"/>
  <c r="F240"/>
  <c r="F239" s="1"/>
  <c r="E239"/>
  <c r="G234"/>
  <c r="G233" s="1"/>
  <c r="F233"/>
  <c r="E233"/>
  <c r="G231"/>
  <c r="G230" s="1"/>
  <c r="F231"/>
  <c r="F230" s="1"/>
  <c r="E231"/>
  <c r="E230" s="1"/>
  <c r="G228"/>
  <c r="G227" s="1"/>
  <c r="F228"/>
  <c r="F227" s="1"/>
  <c r="E228"/>
  <c r="E227" s="1"/>
  <c r="J226"/>
  <c r="J225"/>
  <c r="G225"/>
  <c r="F225"/>
  <c r="E225"/>
  <c r="E224" s="1"/>
  <c r="J224"/>
  <c r="G224"/>
  <c r="F224"/>
  <c r="J222"/>
  <c r="G222"/>
  <c r="F222"/>
  <c r="F221" s="1"/>
  <c r="E222"/>
  <c r="E221" s="1"/>
  <c r="J221"/>
  <c r="G221"/>
  <c r="G217"/>
  <c r="F217"/>
  <c r="E217"/>
  <c r="G216"/>
  <c r="G215" s="1"/>
  <c r="G214" s="1"/>
  <c r="F215"/>
  <c r="F214" s="1"/>
  <c r="E215"/>
  <c r="E214" s="1"/>
  <c r="F213"/>
  <c r="G213" s="1"/>
  <c r="G212" s="1"/>
  <c r="E212"/>
  <c r="J211"/>
  <c r="J210"/>
  <c r="G210"/>
  <c r="G209" s="1"/>
  <c r="F210"/>
  <c r="F209" s="1"/>
  <c r="E210"/>
  <c r="E209" s="1"/>
  <c r="J209"/>
  <c r="J207"/>
  <c r="J206"/>
  <c r="G206"/>
  <c r="F206"/>
  <c r="F205" s="1"/>
  <c r="E206"/>
  <c r="E205" s="1"/>
  <c r="J205"/>
  <c r="G205"/>
  <c r="J204"/>
  <c r="J203"/>
  <c r="G203"/>
  <c r="F203"/>
  <c r="J202"/>
  <c r="J201"/>
  <c r="G201"/>
  <c r="F201"/>
  <c r="E201"/>
  <c r="J200"/>
  <c r="G198"/>
  <c r="F198"/>
  <c r="E198"/>
  <c r="G197"/>
  <c r="G196" s="1"/>
  <c r="F196"/>
  <c r="E196"/>
  <c r="G191"/>
  <c r="G190" s="1"/>
  <c r="F191"/>
  <c r="F190" s="1"/>
  <c r="E191"/>
  <c r="E190" s="1"/>
  <c r="G188"/>
  <c r="F188"/>
  <c r="E188"/>
  <c r="G186"/>
  <c r="F186"/>
  <c r="E186"/>
  <c r="F184"/>
  <c r="G184" s="1"/>
  <c r="G183" s="1"/>
  <c r="E183"/>
  <c r="G182"/>
  <c r="G181" s="1"/>
  <c r="G180" s="1"/>
  <c r="F181"/>
  <c r="F180" s="1"/>
  <c r="E181"/>
  <c r="E180" s="1"/>
  <c r="G172"/>
  <c r="G166"/>
  <c r="G165" s="1"/>
  <c r="F166"/>
  <c r="F165" s="1"/>
  <c r="E166"/>
  <c r="E165" s="1"/>
  <c r="E160"/>
  <c r="E159" s="1"/>
  <c r="E158" s="1"/>
  <c r="G158"/>
  <c r="F158"/>
  <c r="G155"/>
  <c r="G153" s="1"/>
  <c r="G152" s="1"/>
  <c r="F153"/>
  <c r="F152" s="1"/>
  <c r="G150"/>
  <c r="F150"/>
  <c r="E150"/>
  <c r="G147"/>
  <c r="G146" s="1"/>
  <c r="G145" s="1"/>
  <c r="F146"/>
  <c r="F145" s="1"/>
  <c r="G139"/>
  <c r="G138" s="1"/>
  <c r="F139"/>
  <c r="F138" s="1"/>
  <c r="E138"/>
  <c r="E137" s="1"/>
  <c r="F137"/>
  <c r="G128"/>
  <c r="G127" s="1"/>
  <c r="F127"/>
  <c r="G126"/>
  <c r="G125" s="1"/>
  <c r="G124" s="1"/>
  <c r="F124"/>
  <c r="E122"/>
  <c r="G120"/>
  <c r="G119" s="1"/>
  <c r="F120"/>
  <c r="F119" s="1"/>
  <c r="E120"/>
  <c r="E119" s="1"/>
  <c r="E115"/>
  <c r="G114"/>
  <c r="G113" s="1"/>
  <c r="F114"/>
  <c r="F113" s="1"/>
  <c r="E113"/>
  <c r="G112"/>
  <c r="G111" s="1"/>
  <c r="G110" s="1"/>
  <c r="F111"/>
  <c r="F110" s="1"/>
  <c r="E111"/>
  <c r="E110" s="1"/>
  <c r="G108"/>
  <c r="F108"/>
  <c r="E108"/>
  <c r="G102"/>
  <c r="G101" s="1"/>
  <c r="G100" s="1"/>
  <c r="G98" s="1"/>
  <c r="F102"/>
  <c r="F101" s="1"/>
  <c r="F100" s="1"/>
  <c r="F98" s="1"/>
  <c r="E102"/>
  <c r="E101" s="1"/>
  <c r="E100" s="1"/>
  <c r="E98" s="1"/>
  <c r="F97"/>
  <c r="G97" s="1"/>
  <c r="G96" s="1"/>
  <c r="G95" s="1"/>
  <c r="E96"/>
  <c r="E95" s="1"/>
  <c r="F94"/>
  <c r="G94" s="1"/>
  <c r="G93" s="1"/>
  <c r="G92" s="1"/>
  <c r="E93"/>
  <c r="E92" s="1"/>
  <c r="F91"/>
  <c r="G91" s="1"/>
  <c r="G90" s="1"/>
  <c r="G89" s="1"/>
  <c r="E90"/>
  <c r="E89" s="1"/>
  <c r="G87"/>
  <c r="G86" s="1"/>
  <c r="F87"/>
  <c r="F86" s="1"/>
  <c r="E86"/>
  <c r="F79"/>
  <c r="F75" s="1"/>
  <c r="F73" s="1"/>
  <c r="E79"/>
  <c r="G77"/>
  <c r="F77"/>
  <c r="E77"/>
  <c r="E76" s="1"/>
  <c r="G75"/>
  <c r="G73" s="1"/>
  <c r="G71"/>
  <c r="G70" s="1"/>
  <c r="G69" s="1"/>
  <c r="G67" s="1"/>
  <c r="F71"/>
  <c r="F70" s="1"/>
  <c r="F69" s="1"/>
  <c r="F67" s="1"/>
  <c r="E71"/>
  <c r="E70" s="1"/>
  <c r="E69" s="1"/>
  <c r="E67" s="1"/>
  <c r="F66"/>
  <c r="G66" s="1"/>
  <c r="G65" s="1"/>
  <c r="G64" s="1"/>
  <c r="E65"/>
  <c r="E64" s="1"/>
  <c r="G62"/>
  <c r="F62"/>
  <c r="E62"/>
  <c r="G60"/>
  <c r="G59" s="1"/>
  <c r="F60"/>
  <c r="F59" s="1"/>
  <c r="E60"/>
  <c r="E59" s="1"/>
  <c r="E54"/>
  <c r="E53" s="1"/>
  <c r="E52" s="1"/>
  <c r="G53"/>
  <c r="G52" s="1"/>
  <c r="F53"/>
  <c r="F52" s="1"/>
  <c r="F51"/>
  <c r="G51" s="1"/>
  <c r="G50" s="1"/>
  <c r="G49" s="1"/>
  <c r="G48" s="1"/>
  <c r="E50"/>
  <c r="E49" s="1"/>
  <c r="E48" s="1"/>
  <c r="G47"/>
  <c r="G46" s="1"/>
  <c r="G45" s="1"/>
  <c r="F46"/>
  <c r="F45" s="1"/>
  <c r="E46"/>
  <c r="E45" s="1"/>
  <c r="E44" s="1"/>
  <c r="E43" s="1"/>
  <c r="E42" s="1"/>
  <c r="E41" s="1"/>
  <c r="E40" s="1"/>
  <c r="E39" s="1"/>
  <c r="E38" s="1"/>
  <c r="E37" s="1"/>
  <c r="E36" s="1"/>
  <c r="E35" s="1"/>
  <c r="E34" s="1"/>
  <c r="E33" s="1"/>
  <c r="E32" s="1"/>
  <c r="E31" s="1"/>
  <c r="G44"/>
  <c r="G43" s="1"/>
  <c r="F44"/>
  <c r="F43" s="1"/>
  <c r="G36"/>
  <c r="G35" s="1"/>
  <c r="F35"/>
  <c r="G31"/>
  <c r="F31"/>
  <c r="G29"/>
  <c r="G28" s="1"/>
  <c r="F29"/>
  <c r="F28" s="1"/>
  <c r="E29"/>
  <c r="E28" s="1"/>
  <c r="G26"/>
  <c r="G25" s="1"/>
  <c r="F26"/>
  <c r="F25" s="1"/>
  <c r="E26"/>
  <c r="E25" s="1"/>
  <c r="F24"/>
  <c r="G24" s="1"/>
  <c r="G23" s="1"/>
  <c r="G22" s="1"/>
  <c r="E23"/>
  <c r="E22" s="1"/>
  <c r="F21"/>
  <c r="G21" s="1"/>
  <c r="G20" s="1"/>
  <c r="G19" s="1"/>
  <c r="E20"/>
  <c r="E19" s="1"/>
  <c r="G17"/>
  <c r="G16" s="1"/>
  <c r="F17"/>
  <c r="F16" s="1"/>
  <c r="E17"/>
  <c r="E16" s="1"/>
  <c r="G13"/>
  <c r="F13"/>
  <c r="F195" l="1"/>
  <c r="F194" s="1"/>
  <c r="F39"/>
  <c r="F38" s="1"/>
  <c r="F37" s="1"/>
  <c r="E75"/>
  <c r="E73" s="1"/>
  <c r="F42"/>
  <c r="F41" s="1"/>
  <c r="F40" s="1"/>
  <c r="E164"/>
  <c r="E163" s="1"/>
  <c r="J223"/>
  <c r="E85"/>
  <c r="E84" s="1"/>
  <c r="E106"/>
  <c r="G137"/>
  <c r="G135" s="1"/>
  <c r="G85"/>
  <c r="G83" s="1"/>
  <c r="F164"/>
  <c r="F163" s="1"/>
  <c r="G270"/>
  <c r="G269" s="1"/>
  <c r="G268" s="1"/>
  <c r="G123"/>
  <c r="G122" s="1"/>
  <c r="G58"/>
  <c r="G56" s="1"/>
  <c r="F106"/>
  <c r="F104" s="1"/>
  <c r="G164"/>
  <c r="G163" s="1"/>
  <c r="G195"/>
  <c r="G194" s="1"/>
  <c r="E170"/>
  <c r="F23"/>
  <c r="F22" s="1"/>
  <c r="F20"/>
  <c r="F19" s="1"/>
  <c r="E58"/>
  <c r="E56" s="1"/>
  <c r="F65"/>
  <c r="F64" s="1"/>
  <c r="F58" s="1"/>
  <c r="F56" s="1"/>
  <c r="E135"/>
  <c r="F135"/>
  <c r="G106"/>
  <c r="G104" s="1"/>
  <c r="F123"/>
  <c r="F122" s="1"/>
  <c r="G267"/>
  <c r="G266" s="1"/>
  <c r="G265" s="1"/>
  <c r="E15"/>
  <c r="E13" s="1"/>
  <c r="F212"/>
  <c r="E194"/>
  <c r="J228"/>
  <c r="E105"/>
  <c r="E104" s="1"/>
  <c r="F50"/>
  <c r="F49" s="1"/>
  <c r="F48" s="1"/>
  <c r="F90"/>
  <c r="F89" s="1"/>
  <c r="F85" s="1"/>
  <c r="F93"/>
  <c r="F92" s="1"/>
  <c r="F96"/>
  <c r="F95" s="1"/>
  <c r="F183"/>
  <c r="F271"/>
  <c r="G42" l="1"/>
  <c r="G41" s="1"/>
  <c r="G40" s="1"/>
  <c r="G39"/>
  <c r="G38" s="1"/>
  <c r="G37" s="1"/>
  <c r="G32" s="1"/>
  <c r="F32"/>
  <c r="F162"/>
  <c r="F292" s="1"/>
  <c r="E83"/>
  <c r="E162"/>
  <c r="G162"/>
  <c r="G292" s="1"/>
  <c r="F83"/>
</calcChain>
</file>

<file path=xl/sharedStrings.xml><?xml version="1.0" encoding="utf-8"?>
<sst xmlns="http://schemas.openxmlformats.org/spreadsheetml/2006/main" count="628" uniqueCount="295">
  <si>
    <t xml:space="preserve">Приложение №7 </t>
  </si>
  <si>
    <t xml:space="preserve">к решению Совета депутатов </t>
  </si>
  <si>
    <t>Вындиноостровского сельского поселения</t>
  </si>
  <si>
    <t>на 2024 год и плановый период 2025-2026 годов</t>
  </si>
  <si>
    <t>Наименование</t>
  </si>
  <si>
    <t>ЦСР</t>
  </si>
  <si>
    <t>ВР</t>
  </si>
  <si>
    <t>Рз, ПР</t>
  </si>
  <si>
    <t>Сумма
(тысяч рублей)</t>
  </si>
  <si>
    <t>1</t>
  </si>
  <si>
    <t>2</t>
  </si>
  <si>
    <t>3</t>
  </si>
  <si>
    <t>4</t>
  </si>
  <si>
    <t>5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</si>
  <si>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2024-2026 года"</t>
  </si>
  <si>
    <t>01 0 00 00000</t>
  </si>
  <si>
    <t>Комплексы процессных мероприятий</t>
  </si>
  <si>
    <t>01 4 00 00000</t>
  </si>
  <si>
    <t>Комплекс процессных  мероприятий "Ремонт дорог местного значения общего пользования, придомовых территорий и подъездов к домам"</t>
  </si>
  <si>
    <t>01 4 01 00000</t>
  </si>
  <si>
    <t>Капитальный ремонт и ремонт автомобильных дорог общего пользования местного значения</t>
  </si>
  <si>
    <t>0 1 4 01 10010</t>
  </si>
  <si>
    <t>Закупка товаров, работ и услуг для государственных (муниципальных) нужд</t>
  </si>
  <si>
    <t>Дорожное хозяйство (дорожные фонды)</t>
  </si>
  <si>
    <t>0409</t>
  </si>
  <si>
    <t>0 1 1 01 S0880</t>
  </si>
  <si>
    <t>Мероприятия по содержанию, ремонту и обслуживанию внутрипоселковых  автомобильных дорог, в том числе объектов улично-дорожной сети  и сооружений на них</t>
  </si>
  <si>
    <t>Иные закупки товаров, работ и услуг для обеспечения государственных (муниципальных) нужд</t>
  </si>
  <si>
    <t xml:space="preserve">Ремонт дороги в дер. Гостинополье по ул.Набережная МО Вындиноостровское сельское поселение Волховского муниципального района от региональной трассы Новая Ладога-Зуево    </t>
  </si>
  <si>
    <t>0 1 4 01 S0140</t>
  </si>
  <si>
    <t>На капитальный ремонт автомобильных дорог общего пользования местного значения , имеющих приоритетный социально-значимый характер</t>
  </si>
  <si>
    <t>0 1 4 01 S4200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</si>
  <si>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 Вындиноостровского сельского поселения Волховского муниципального района Ленинградской области на 2024год"</t>
  </si>
  <si>
    <t>02 0 00 00000</t>
  </si>
  <si>
    <t>02 4 00 00000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</si>
  <si>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 Ленинградской области</t>
  </si>
  <si>
    <t>02 4 01 S4660</t>
  </si>
  <si>
    <t>На реализацию мероприятий по подготовке объектов теплоснабжения к отпительному сезону на территории Ленинградской области</t>
  </si>
  <si>
    <t>01 2 01 S0160</t>
  </si>
  <si>
    <t>Коммунальное хозяйство</t>
  </si>
  <si>
    <t>0 502</t>
  </si>
  <si>
    <t>На реализацию мероприятий направленных на безаварийную работу объектов теплоснабжения городских и сельских поселений Волховского муниципального района Ленинградской области</t>
  </si>
  <si>
    <t>01 2 01 70160</t>
  </si>
  <si>
    <t>На реализацию мероприятий в сфере энергосбережения и повышения энергетической эффективности городских и сельских поселений Волховского муниципального района</t>
  </si>
  <si>
    <t>01 2 01 60230</t>
  </si>
  <si>
    <t xml:space="preserve">На реализацию мероприятий в сфере энергосбережения и повышения энергетической эффективности городских и сельских поселений </t>
  </si>
  <si>
    <t>Комплекс процессных  мероприятий"Оборудование парковочного места, благоустройство"и спил деревьев</t>
  </si>
  <si>
    <t>Благоустройство</t>
  </si>
  <si>
    <t>0503</t>
  </si>
  <si>
    <t>На реализацию мероприятий федеральной целевой программы "Устойчивое развитие сельских территорий на 2014-2017 годы и на период до 2020 года"</t>
  </si>
  <si>
    <t>01 3 02 00000</t>
  </si>
  <si>
    <t>Основное мероприятие "Грантовая поддержка местных инициатив граждан, проживающих в сельской местности"</t>
  </si>
  <si>
    <t>01 3 02 R0180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</si>
  <si>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</si>
  <si>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>02 0 00  00000</t>
  </si>
  <si>
    <t xml:space="preserve">Основные мероприятия "Совершенствование форм и методов информирования населения и субъектов малого предпринимательства по вопросам, связанным с предпринимательской деятельностью" </t>
  </si>
  <si>
    <t>02 0 01  00000</t>
  </si>
  <si>
    <t>Мероприятия по спилу аварийно -опасных деревьев</t>
  </si>
  <si>
    <t>Муниципальная программа "Обеспечение первичных мер пожарной безопасности на территории Вындиноостровского сельского поселения на 2022-2024 гг."</t>
  </si>
  <si>
    <t>03 0 00 00000</t>
  </si>
  <si>
    <t>03 4 00 00000</t>
  </si>
  <si>
    <t xml:space="preserve">Комплекс процессных  мероприятий "Пропашка минерализованными противопожарными полосами (ширина не менее 3м)  населенных пунктов поселения". </t>
  </si>
  <si>
    <t>03 4 01 00000</t>
  </si>
  <si>
    <t>03 0 01 10030</t>
  </si>
  <si>
    <t>03 4 01 10030</t>
  </si>
  <si>
    <t>Обеспечение пожарной безопасности</t>
  </si>
  <si>
    <t>0310</t>
  </si>
  <si>
    <t>03 4 01 60110</t>
  </si>
  <si>
    <t>Районный бюджет</t>
  </si>
  <si>
    <t>03 0 01 70880</t>
  </si>
  <si>
    <t>Муниципальная  программа "Противодействие коррупции в Вындиноостровском сельском поселении на 2023-2025 годы"</t>
  </si>
  <si>
    <t>04 0 00 00000</t>
  </si>
  <si>
    <t>04 4 00 00000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</si>
  <si>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</si>
  <si>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04 4 01 00000</t>
  </si>
  <si>
    <t>Мероприятие по созданию эффективной системы противодействия коррупции в  Вындиноостровском сельском поселении</t>
  </si>
  <si>
    <t>04 4 01 10040</t>
  </si>
  <si>
    <t>Другие общегосударственные вопросы</t>
  </si>
  <si>
    <t>0113</t>
  </si>
  <si>
    <t>Муниципальная программа "Борьба с борщевиком Сосновского на территории  Вындиноостровского сельского поселения на 2021-2025 годы.</t>
  </si>
  <si>
    <t>05 0 00 00000</t>
  </si>
  <si>
    <t>Отраслевые проекты "Сохранение  и  восстановление  земельных  ресурсов"</t>
  </si>
  <si>
    <t>05 7 01 00000</t>
  </si>
  <si>
    <t>Отраслевые проекты по борьбе с борщевиком Сосновского на территориях Вындиноостровского сельского поселения</t>
  </si>
  <si>
    <t>05 7 01 S4310</t>
  </si>
  <si>
    <t>На проведение мероприятий по освобождению территорий от засоренности Борщевиком Сосновского муниципалных образований механическим методом (покос)</t>
  </si>
  <si>
    <t>05 5 02 F0550</t>
  </si>
  <si>
    <t>Hа комплекс мероприятий по борьбе с борщевиком Сосновского на территориях муниципальных образований</t>
  </si>
  <si>
    <t>05 4 01 10280</t>
  </si>
  <si>
    <t>Муниципальная программа "Формирование комфортной городской среды на территории  Вындиноостровского сельского поселения на 2018-2024 годы"</t>
  </si>
  <si>
    <t>06 0 00 00000</t>
  </si>
  <si>
    <t>Региональные проекты</t>
  </si>
  <si>
    <t>06 2 00 00000</t>
  </si>
  <si>
    <t>Реализация программ формирования современной городской среды</t>
  </si>
  <si>
    <t>06 2 F2 00000</t>
  </si>
  <si>
    <t>На благоустройство общественной территории у стадиона (баскетбольная площадка)</t>
  </si>
  <si>
    <t>06 2 F2 55550</t>
  </si>
  <si>
    <t>0 503</t>
  </si>
  <si>
    <t>06 4 02 F0380</t>
  </si>
  <si>
    <t>На благоустройство общественных зон и дворовых территорий многоквартирных домов</t>
  </si>
  <si>
    <t>06 0 02 60380</t>
  </si>
  <si>
    <t>Муниципальная  программа "Профилактика терроризма и экстремизма в Вындиноостровское сельское поселение  на 2024-2026 годы"</t>
  </si>
  <si>
    <t>07 0 00 00000</t>
  </si>
  <si>
    <t>07 4 00 00000</t>
  </si>
  <si>
    <t>Комплекс процессных  мероприятий "Информационно-пропагандистское противодействие терроризму и экстремизму"</t>
  </si>
  <si>
    <t>07 4 01 00000</t>
  </si>
  <si>
    <t xml:space="preserve">Мероприятие по усилению антитеррористической защищенности объектов социальной сферы </t>
  </si>
  <si>
    <t>07 4 01 10070</t>
  </si>
  <si>
    <t xml:space="preserve">Другие вопросы в области национальной безопасности и правоохранительной деятельности </t>
  </si>
  <si>
    <t>0314</t>
  </si>
  <si>
    <t>Муниципальная программа "Развитие культуры в  Вындиноостровское сельское поселение   на 2022-2024 годы"</t>
  </si>
  <si>
    <t>08 0 00 00000</t>
  </si>
  <si>
    <t>08 4 00 00000</t>
  </si>
  <si>
    <t>Комплекс процессных  мероприятий "Предоставление муниципальным бюджетным учреждениям субсидий на выполнение муниципального задания и иные цели"</t>
  </si>
  <si>
    <t>08 4 01 00000</t>
  </si>
  <si>
    <t>На сохранение целевых показателей повышения оплаты труда работников муниципальных учреждений культуры</t>
  </si>
  <si>
    <t>08 4 01 00170</t>
  </si>
  <si>
    <t>Предоставление субсидий бюджетным, автономным учреждениям и иным некоммерческим организациям</t>
  </si>
  <si>
    <t>Культура</t>
  </si>
  <si>
    <t>0801</t>
  </si>
  <si>
    <t xml:space="preserve"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 </t>
  </si>
  <si>
    <t>08 0 01 S4840</t>
  </si>
  <si>
    <t>Cубсидия на поддержкуразвития общественной инфраструктуры муниципального значения</t>
  </si>
  <si>
    <t xml:space="preserve">На разработку  проектно-сметной документации, проведения обмерных работ технического обследования здания </t>
  </si>
  <si>
    <t>08 4 01 F0480</t>
  </si>
  <si>
    <t>Бюджетные инвестиции на приобретение объектов недвижимого имущества в государственную (муниципальную ) собственность</t>
  </si>
  <si>
    <t>На обеспечение выплат стимулирующего характера работникам муниципальных учреждений культуры Ленинградской области</t>
  </si>
  <si>
    <t>08 4 01 S4840</t>
  </si>
  <si>
    <t>08 4 01 S0360</t>
  </si>
  <si>
    <t>Молодежная политика</t>
  </si>
  <si>
    <t>08 0 00  00000</t>
  </si>
  <si>
    <t xml:space="preserve">Основное мероприятие "Проведение спортивных мероприятий с участием различных категорий населения" </t>
  </si>
  <si>
    <t>08 0 01 00000</t>
  </si>
  <si>
    <t>На реализацию комплекса мер на поддержку деятельности молодежных организаций и объединений, молодежных инициатив и развитие волонтерского движения</t>
  </si>
  <si>
    <t>08 0 01 60250</t>
  </si>
  <si>
    <t>0 707</t>
  </si>
  <si>
    <t>08 0 01 60290</t>
  </si>
  <si>
    <t>На мероприятия по профилактике асоциального поведения в молодежной среде</t>
  </si>
  <si>
    <t>Муниципальная программа «Устойчивое функционирование объектов коммунального хозяйства муниципального образования Вындиноостровское сельское поселение на 2024-2026 годы»</t>
  </si>
  <si>
    <t>09 0 00 00000</t>
  </si>
  <si>
    <t>Отраслевые проекты</t>
  </si>
  <si>
    <t>09 7 00 00000</t>
  </si>
  <si>
    <t>Отраслевой проект "Обеспечение надежности и качества снабжения населения и организаций Ленинградской области электрической и тепловой энергией"</t>
  </si>
  <si>
    <t>09 7 01 00000</t>
  </si>
  <si>
    <t>09 7 01 S0160</t>
  </si>
  <si>
    <t>Муниципальная программа «Поддержка муниципальных инициатив и участия населения части территории  Вындиноостровского сельского поселения в реализации инициативных предложений на 2024 год»</t>
  </si>
  <si>
    <t>14 0 00 00000</t>
  </si>
  <si>
    <t>14 4 00 00000</t>
  </si>
  <si>
    <t xml:space="preserve">Комплекс процессных  мероприятий "Ремонт дороги д. Плотичное, ул. Лесная"
</t>
  </si>
  <si>
    <t>14 4 01 00000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</si>
  <si>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</si>
  <si>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14 4 01 S4770</t>
  </si>
  <si>
    <t xml:space="preserve">Комплекс процессных  мероприятий "Обустройство пожарного подъездного пути в дер.Болотово" </t>
  </si>
  <si>
    <t>14 4 02 00000</t>
  </si>
  <si>
    <t>14 4 02 S4770</t>
  </si>
  <si>
    <t>Социальное обеспечение  населения</t>
  </si>
  <si>
    <t>16 0 00 00000</t>
  </si>
  <si>
    <t>1004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</si>
  <si>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2022-2026 годы» </t>
  </si>
  <si>
    <t xml:space="preserve">Отраслевые проекты </t>
  </si>
  <si>
    <t>16 7 00 00000</t>
  </si>
  <si>
    <t xml:space="preserve">Реализация мероприятий по обеспечению жильем молодых семей </t>
  </si>
  <si>
    <t>16 7 01 00000</t>
  </si>
  <si>
    <t>Обеспечение жильем молодых семей</t>
  </si>
  <si>
    <t>16 7 01 L4970</t>
  </si>
  <si>
    <t>Социальные выплаты гражданам , кроме публичных нормативных социальных выплат</t>
  </si>
  <si>
    <t>Муниципальная программа "О проведении работ по благоустройству, озеленению и экологической безопасности населенных пунктов Вындиноостровского сельского поселения Волховского муниципального района Ленинградской области"</t>
  </si>
  <si>
    <t>18 0 00 00000</t>
  </si>
  <si>
    <t>18 5 00 00000</t>
  </si>
  <si>
    <t>На мероприятия по ликвидации мест несанкционированного размещения отходов и озеленение</t>
  </si>
  <si>
    <t>18 5 01 60560</t>
  </si>
  <si>
    <t>Обеспечение деятельности органов местного самоуправления</t>
  </si>
  <si>
    <t>67 0 00 00000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</si>
  <si>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</si>
  <si>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</si>
  <si>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Непрограммные расходы</t>
  </si>
  <si>
    <t>67 2 01 00000</t>
  </si>
  <si>
    <t>Исполнение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</si>
  <si>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</si>
  <si>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</si>
  <si>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</si>
  <si>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0104</t>
  </si>
  <si>
    <t>67 2 01 60300</t>
  </si>
  <si>
    <t>Обеспечение деятельности аппаратов органов местного самоуправления</t>
  </si>
  <si>
    <t>67 3 00 00000</t>
  </si>
  <si>
    <t>67 3 01 00000</t>
  </si>
  <si>
    <t>67 3 01 00150</t>
  </si>
  <si>
    <t>На поддержку мер по обеспечению сбалансированности бюджетов</t>
  </si>
  <si>
    <t>67 3 01 60300</t>
  </si>
  <si>
    <t>0 104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</si>
  <si>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</si>
  <si>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</si>
  <si>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</si>
  <si>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Проведение мероприятий за счет средств гранта за достижение наилучших значений показателей эффективности деятельности органов местного самоуправления</t>
  </si>
  <si>
    <t>6730170070</t>
  </si>
  <si>
    <t>200</t>
  </si>
  <si>
    <t>Иные межбюджетные трансферты на осуществление полномочий по  исполнению и финансовому контролю за исполнением бюджетов сельских поселений</t>
  </si>
  <si>
    <t>67 3 01 40000</t>
  </si>
  <si>
    <t>Межбюджетные трансферты</t>
  </si>
  <si>
    <t>67 3 01 40010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</si>
  <si>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</si>
  <si>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</si>
  <si>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</si>
  <si>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</si>
  <si>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67 3 01 71340</t>
  </si>
  <si>
    <t>Непрограммные расходы органов местного самоуправления поселения</t>
  </si>
  <si>
    <t>68 0 00 00000</t>
  </si>
  <si>
    <t>68 9 00 00000</t>
  </si>
  <si>
    <t>68 9 01 00000</t>
  </si>
  <si>
    <t>Обеспечение проведения выборов и референдумов</t>
  </si>
  <si>
    <t>68 9 01 10310</t>
  </si>
  <si>
    <t>Иные бюджетные ассигнования</t>
  </si>
  <si>
    <t>0107</t>
  </si>
  <si>
    <t xml:space="preserve">Резервный фонд администрации  Вындиноостровского сельского поселения </t>
  </si>
  <si>
    <t>68 9 01 10220</t>
  </si>
  <si>
    <t>0111</t>
  </si>
  <si>
    <t>Другие обязательства органов местного самоуправления</t>
  </si>
  <si>
    <t>68 9 01 10190</t>
  </si>
  <si>
    <t>Другие общегосударственные вопросы  Вындиноостровского сельского поселения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</si>
  <si>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</si>
  <si>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</si>
  <si>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0203</t>
  </si>
  <si>
    <t> Осуществление первичного воинского учета органами местного самоуправления поселений, муниципальных и городских округов</t>
  </si>
  <si>
    <t>0309</t>
  </si>
  <si>
    <t>68 9 01 10130</t>
  </si>
  <si>
    <t>0412</t>
  </si>
  <si>
    <t>На подготовку и выполнения тушения лесных и торфяных пожаров  в рамках непрограммных расходов</t>
  </si>
  <si>
    <t>68 9 01 60110</t>
  </si>
  <si>
    <t>0501</t>
  </si>
  <si>
    <t>0502</t>
  </si>
  <si>
    <t>На подготовку и выполнение тушения лесных и торфяных пожаров</t>
  </si>
  <si>
    <t>Иные межбюджетные трансферты за счёт резервного фонда администрации Волховского муниципального района в рамках непрограммных расходов органов местного самоуправления</t>
  </si>
  <si>
    <t>68 9 01 60660</t>
  </si>
  <si>
    <t>На подготовку и выполнения прочих работ по содержанию дорог местного значения  в рамках непрограммных расходов</t>
  </si>
  <si>
    <t xml:space="preserve">На ликвидацию последствий обильного снегопада </t>
  </si>
  <si>
    <t>68 9 01 60530</t>
  </si>
  <si>
    <t>Мероприятия по землеустройству и землепользованию</t>
  </si>
  <si>
    <t>68 9 01 10150</t>
  </si>
  <si>
    <t xml:space="preserve">Другие вопросы в области национальной экономики </t>
  </si>
  <si>
    <t xml:space="preserve">Мероприятия по уплате взносов на капитальный ремонт многоквартирных жилых домов </t>
  </si>
  <si>
    <t>68 9 01 10160</t>
  </si>
  <si>
    <t>1001</t>
  </si>
  <si>
    <t>Жилищное хозяйство</t>
  </si>
  <si>
    <t>1101</t>
  </si>
  <si>
    <t>Прочие вопросы в жилищном хозяйстве</t>
  </si>
  <si>
    <t>68 9 01 10230</t>
  </si>
  <si>
    <t>68 9 01 S0160</t>
  </si>
  <si>
    <t>Мероприятия по присоединению теплотрассы к блок-контейнеру</t>
  </si>
  <si>
    <t>68 9 01 F0500</t>
  </si>
  <si>
    <t>Прочие мероприятия по начислению найма</t>
  </si>
  <si>
    <t>68 9 01 10250</t>
  </si>
  <si>
    <t>Субсидия на мероприятия по подготовке объектов к отопительному сезону</t>
  </si>
  <si>
    <t>689 01 S0160</t>
  </si>
  <si>
    <t>Прочие мероприятия по благоустройству сельских поселений</t>
  </si>
  <si>
    <t>68 9 01 10170</t>
  </si>
  <si>
    <t>Мероприятия по проведению строительного контроля работ по объекту Сквер "Островок"</t>
  </si>
  <si>
    <t>68 9 01 10290</t>
  </si>
  <si>
    <t xml:space="preserve">На поддержку развития общественной инфраструктуры </t>
  </si>
  <si>
    <t>Устройство пешеходной дорожки от дома №10 по ул.Центральная,</t>
  </si>
  <si>
    <t>68 9 01 S4840</t>
  </si>
  <si>
    <t>68 9 01 S5670</t>
  </si>
  <si>
    <t>Благоустройство сельских территорий , замена светильников уличного освещения на энергосберегающие,в том числе ремонт сопутствующего оборудования</t>
  </si>
  <si>
    <t>68 9 01 F0340</t>
  </si>
  <si>
    <t>68 9 01 F0450</t>
  </si>
  <si>
    <t>На электроэнергию за уличное освещение</t>
  </si>
  <si>
    <t>Благоустройство сельских территорий , замена светильников уличного освещения на энергосберегающие</t>
  </si>
  <si>
    <t>68 9 01 60340</t>
  </si>
  <si>
    <t>68 9 01 60560</t>
  </si>
  <si>
    <t>Благоустройство сельских территорий  по ликвидации мест несанкционированного размещения отходов и озеленение</t>
  </si>
  <si>
    <t>На реализацию областного закона от 14 декабря 2012 года №95-оз "О содействии развитию на части территорий муниципальных образований Ленинградской области иных форм местного самоуправления"</t>
  </si>
  <si>
    <t>68 9 01 S0880</t>
  </si>
  <si>
    <t>Иные закупки товаров, работ и услуг для обеспечения государственных (муниципальных)нужд</t>
  </si>
  <si>
    <t>68 9 01 10240</t>
  </si>
  <si>
    <t>Прочие мероприятия по культуре (снос здания ДК)</t>
  </si>
  <si>
    <t>0 801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</si>
  <si>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</si>
  <si>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</si>
  <si>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</si>
  <si>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Пенсионное обеспечение</t>
  </si>
  <si>
    <t xml:space="preserve">Предоставление муниципальным бюджетным учреждениям субсидий на выполнение муниципального задания </t>
  </si>
  <si>
    <t>68 9 01 00170</t>
  </si>
  <si>
    <t>Физкультура и спорт</t>
  </si>
  <si>
    <t>Прочие мероприятия по подготовке документации сдачи объекта в эксплуатацию</t>
  </si>
  <si>
    <t>68 9 01 10260</t>
  </si>
  <si>
    <t>Прочие мероприятия по физкультуре и спорту на приобретение татами</t>
  </si>
  <si>
    <t>68 9 01 10270</t>
  </si>
  <si>
    <t>На оказание дополнительной финансовой помощи поселениям в целях обеспечения сбалансированности бюджетов</t>
  </si>
  <si>
    <t>68 9 01 60300</t>
  </si>
  <si>
    <t>Субсидии бюджетным учреждениям на финансовое обеспечение на выплату зарплаты с начислениями</t>
  </si>
  <si>
    <t>Условно утвержденные расходы</t>
  </si>
  <si>
    <t>ВСЕГО</t>
  </si>
  <si>
    <t>от 25.12.2023 г №35 в ред. от 05.11.2024г № 14</t>
  </si>
  <si>
    <t>РАСПРЕДЕЛЕНИЕ
бюджетных ассигнований по целевым статьям
(муниципальным  программам Вындиноостровского сельского поселения Волховского муниципального района  и непрограммным направлениям деятельности), группам и подгруппам видов расходов классификации расходов бюджетов,
а также по разделам и подразделам классификации расходов бюджетов</t>
  </si>
  <si>
    <t>05 7 00 00000</t>
  </si>
  <si>
    <t>Прочая закупка</t>
  </si>
</sst>
</file>

<file path=xl/styles.xml><?xml version="1.0" encoding="utf-8"?>
<styleSheet xmlns="http://schemas.openxmlformats.org/spreadsheetml/2006/main">
  <numFmts count="2">
    <numFmt numFmtId="164" formatCode="#,##0.00&quot;р.&quot;"/>
    <numFmt numFmtId="165" formatCode="#,##0.0"/>
  </numFmts>
  <fonts count="23">
    <font>
      <sz val="10"/>
      <name val="Arial"/>
      <charset val="1"/>
    </font>
    <font>
      <sz val="10"/>
      <name val="Arial"/>
      <family val="2"/>
      <charset val="204"/>
    </font>
    <font>
      <sz val="14"/>
      <color rgb="FF000000"/>
      <name val="Times New Roman"/>
      <family val="1"/>
      <charset val="1"/>
    </font>
    <font>
      <sz val="18"/>
      <color rgb="FF000000"/>
      <name val="Times New Roman"/>
      <family val="1"/>
      <charset val="1"/>
    </font>
    <font>
      <sz val="14"/>
      <color rgb="FF000000"/>
      <name val="Arial"/>
      <family val="2"/>
      <charset val="204"/>
    </font>
    <font>
      <sz val="16"/>
      <color rgb="FF000000"/>
      <name val="Times New Roman"/>
      <family val="1"/>
      <charset val="1"/>
    </font>
    <font>
      <b/>
      <sz val="16"/>
      <color rgb="FF000000"/>
      <name val="Times New Roman"/>
      <family val="1"/>
      <charset val="1"/>
    </font>
    <font>
      <b/>
      <sz val="18"/>
      <color rgb="FF000000"/>
      <name val="Times New Roman"/>
      <family val="1"/>
      <charset val="1"/>
    </font>
    <font>
      <sz val="10"/>
      <name val="Arial Cyr"/>
      <charset val="204"/>
    </font>
    <font>
      <sz val="18"/>
      <name val="Times New Roman"/>
      <family val="1"/>
      <charset val="1"/>
    </font>
    <font>
      <sz val="18"/>
      <color rgb="FFFF0000"/>
      <name val="Times New Roman"/>
      <family val="1"/>
      <charset val="1"/>
    </font>
    <font>
      <sz val="18"/>
      <name val="Times New Roman"/>
      <family val="1"/>
      <charset val="204"/>
    </font>
    <font>
      <sz val="18"/>
      <color rgb="FF800000"/>
      <name val="Times New Roman"/>
      <family val="1"/>
      <charset val="1"/>
    </font>
    <font>
      <sz val="14"/>
      <name val="Arial"/>
      <family val="2"/>
      <charset val="204"/>
    </font>
    <font>
      <sz val="18"/>
      <color rgb="FFFF4000"/>
      <name val="Times New Roman"/>
      <family val="1"/>
      <charset val="1"/>
    </font>
    <font>
      <sz val="18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1"/>
    </font>
    <font>
      <b/>
      <sz val="14"/>
      <color rgb="FF000000"/>
      <name val="Arial"/>
      <family val="2"/>
      <charset val="204"/>
    </font>
    <font>
      <sz val="18"/>
      <color rgb="FFC9211E"/>
      <name val="Times New Roman"/>
      <family val="1"/>
      <charset val="1"/>
    </font>
    <font>
      <b/>
      <sz val="14"/>
      <color rgb="FF000000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175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3" fillId="0" borderId="0" xfId="0" applyNumberFormat="1" applyFont="1" applyAlignment="1">
      <alignment vertical="center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3" fillId="0" borderId="0" xfId="0" applyNumberFormat="1" applyFont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3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right" vertical="center" wrapText="1"/>
    </xf>
    <xf numFmtId="49" fontId="9" fillId="0" borderId="1" xfId="0" applyNumberFormat="1" applyFont="1" applyBorder="1" applyAlignment="1" applyProtection="1">
      <alignment horizontal="left" vertical="center" wrapText="1"/>
    </xf>
    <xf numFmtId="3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/>
    </xf>
    <xf numFmtId="0" fontId="9" fillId="0" borderId="1" xfId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4" fontId="10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11" fillId="0" borderId="0" xfId="0" applyFont="1" applyAlignment="1">
      <alignment wrapText="1"/>
    </xf>
    <xf numFmtId="0" fontId="12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0" borderId="1" xfId="0" applyFont="1" applyBorder="1" applyAlignment="1">
      <alignment wrapText="1"/>
    </xf>
    <xf numFmtId="4" fontId="9" fillId="0" borderId="1" xfId="0" applyNumberFormat="1" applyFont="1" applyBorder="1" applyAlignment="1">
      <alignment horizontal="right" vertical="center"/>
    </xf>
    <xf numFmtId="49" fontId="3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left" vertical="center" wrapText="1"/>
    </xf>
    <xf numFmtId="4" fontId="10" fillId="0" borderId="1" xfId="0" applyNumberFormat="1" applyFont="1" applyBorder="1" applyAlignment="1">
      <alignment horizontal="right" vertical="center"/>
    </xf>
    <xf numFmtId="0" fontId="13" fillId="0" borderId="0" xfId="0" applyFont="1"/>
    <xf numFmtId="4" fontId="14" fillId="0" borderId="1" xfId="0" applyNumberFormat="1" applyFont="1" applyBorder="1" applyAlignment="1">
      <alignment horizontal="right" vertical="center"/>
    </xf>
    <xf numFmtId="49" fontId="3" fillId="0" borderId="1" xfId="0" applyNumberFormat="1" applyFont="1" applyBorder="1" applyAlignment="1" applyProtection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" fontId="14" fillId="0" borderId="2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vertical="center" wrapText="1"/>
    </xf>
    <xf numFmtId="4" fontId="14" fillId="0" borderId="3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left" vertical="center" wrapText="1"/>
    </xf>
    <xf numFmtId="49" fontId="11" fillId="0" borderId="5" xfId="0" applyNumberFormat="1" applyFont="1" applyBorder="1" applyAlignment="1" applyProtection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1" applyFont="1" applyBorder="1" applyAlignment="1">
      <alignment horizontal="left" vertical="center" wrapText="1"/>
    </xf>
    <xf numFmtId="0" fontId="9" fillId="0" borderId="6" xfId="1" applyFont="1" applyBorder="1" applyAlignment="1">
      <alignment horizontal="left" vertical="center" wrapText="1"/>
    </xf>
    <xf numFmtId="49" fontId="15" fillId="0" borderId="5" xfId="0" applyNumberFormat="1" applyFont="1" applyBorder="1" applyAlignment="1" applyProtection="1">
      <alignment horizontal="left" vertical="center" wrapText="1"/>
    </xf>
    <xf numFmtId="0" fontId="3" fillId="0" borderId="5" xfId="0" applyFont="1" applyBorder="1" applyAlignment="1">
      <alignment vertical="center" wrapText="1"/>
    </xf>
    <xf numFmtId="0" fontId="16" fillId="0" borderId="0" xfId="0" applyFont="1" applyAlignment="1">
      <alignment wrapText="1"/>
    </xf>
    <xf numFmtId="0" fontId="9" fillId="2" borderId="6" xfId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49" fontId="16" fillId="0" borderId="1" xfId="0" applyNumberFormat="1" applyFont="1" applyBorder="1" applyAlignment="1" applyProtection="1">
      <alignment horizontal="left" vertical="center" wrapText="1"/>
    </xf>
    <xf numFmtId="4" fontId="3" fillId="0" borderId="7" xfId="0" applyNumberFormat="1" applyFont="1" applyBorder="1" applyAlignment="1">
      <alignment horizontal="right" vertical="center"/>
    </xf>
    <xf numFmtId="0" fontId="3" fillId="0" borderId="0" xfId="1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7" fillId="0" borderId="0" xfId="0" applyFont="1" applyAlignment="1">
      <alignment horizontal="right" vertical="center"/>
    </xf>
    <xf numFmtId="0" fontId="17" fillId="0" borderId="0" xfId="0" applyFont="1" applyAlignment="1">
      <alignment vertical="center"/>
    </xf>
    <xf numFmtId="0" fontId="18" fillId="0" borderId="0" xfId="0" applyFont="1"/>
    <xf numFmtId="0" fontId="3" fillId="0" borderId="9" xfId="0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right" vertical="center"/>
    </xf>
    <xf numFmtId="0" fontId="9" fillId="0" borderId="7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49" fontId="17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4" fontId="19" fillId="0" borderId="1" xfId="0" applyNumberFormat="1" applyFont="1" applyBorder="1" applyAlignment="1">
      <alignment horizontal="right" vertical="center"/>
    </xf>
    <xf numFmtId="0" fontId="15" fillId="0" borderId="7" xfId="1" applyFont="1" applyBorder="1" applyAlignment="1">
      <alignment horizontal="left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 applyProtection="1">
      <alignment horizontal="left"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7" xfId="1" applyFont="1" applyBorder="1" applyAlignment="1">
      <alignment horizontal="left" vertical="center" wrapText="1"/>
    </xf>
    <xf numFmtId="4" fontId="17" fillId="0" borderId="0" xfId="0" applyNumberFormat="1" applyFont="1" applyAlignment="1">
      <alignment vertical="center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/>
    </xf>
    <xf numFmtId="49" fontId="15" fillId="0" borderId="11" xfId="0" applyNumberFormat="1" applyFont="1" applyBorder="1" applyAlignment="1" applyProtection="1">
      <alignment horizontal="center" vertical="center" wrapText="1"/>
    </xf>
    <xf numFmtId="49" fontId="15" fillId="0" borderId="3" xfId="0" applyNumberFormat="1" applyFont="1" applyBorder="1" applyAlignment="1" applyProtection="1">
      <alignment horizontal="left" vertical="center" wrapText="1"/>
    </xf>
    <xf numFmtId="165" fontId="17" fillId="0" borderId="0" xfId="0" applyNumberFormat="1" applyFont="1" applyBorder="1" applyAlignment="1">
      <alignment horizontal="right" vertical="center"/>
    </xf>
    <xf numFmtId="0" fontId="3" fillId="3" borderId="5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right" vertical="center"/>
    </xf>
    <xf numFmtId="0" fontId="2" fillId="3" borderId="0" xfId="0" applyFont="1" applyFill="1" applyAlignment="1">
      <alignment horizontal="right" vertical="center"/>
    </xf>
    <xf numFmtId="49" fontId="17" fillId="3" borderId="0" xfId="0" applyNumberFormat="1" applyFont="1" applyFill="1" applyAlignment="1">
      <alignment horizontal="right" vertical="center"/>
    </xf>
    <xf numFmtId="4" fontId="2" fillId="3" borderId="0" xfId="0" applyNumberFormat="1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15" fillId="3" borderId="1" xfId="0" applyFont="1" applyFill="1" applyBorder="1" applyAlignment="1">
      <alignment vertical="center" wrapText="1"/>
    </xf>
    <xf numFmtId="0" fontId="15" fillId="3" borderId="1" xfId="0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13" xfId="0" applyFont="1" applyFill="1" applyBorder="1" applyAlignment="1">
      <alignment horizontal="left" vertical="center" wrapText="1"/>
    </xf>
    <xf numFmtId="49" fontId="16" fillId="3" borderId="5" xfId="0" applyNumberFormat="1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center" vertical="center"/>
    </xf>
    <xf numFmtId="49" fontId="16" fillId="3" borderId="1" xfId="0" applyNumberFormat="1" applyFont="1" applyFill="1" applyBorder="1" applyAlignment="1">
      <alignment horizontal="center" vertical="center"/>
    </xf>
    <xf numFmtId="4" fontId="7" fillId="3" borderId="1" xfId="0" applyNumberFormat="1" applyFont="1" applyFill="1" applyBorder="1" applyAlignment="1">
      <alignment horizontal="right" vertical="center"/>
    </xf>
    <xf numFmtId="0" fontId="3" fillId="3" borderId="6" xfId="1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/>
    </xf>
    <xf numFmtId="49" fontId="2" fillId="3" borderId="0" xfId="0" applyNumberFormat="1" applyFont="1" applyFill="1" applyAlignment="1">
      <alignment horizontal="right" vertical="center"/>
    </xf>
    <xf numFmtId="0" fontId="4" fillId="3" borderId="0" xfId="0" applyFont="1" applyFill="1"/>
    <xf numFmtId="0" fontId="0" fillId="3" borderId="0" xfId="0" applyFill="1"/>
    <xf numFmtId="0" fontId="3" fillId="0" borderId="14" xfId="0" applyFont="1" applyBorder="1" applyAlignment="1">
      <alignment horizontal="center" vertical="center"/>
    </xf>
    <xf numFmtId="4" fontId="3" fillId="0" borderId="15" xfId="0" applyNumberFormat="1" applyFont="1" applyBorder="1" applyAlignment="1">
      <alignment horizontal="right" vertical="center"/>
    </xf>
    <xf numFmtId="0" fontId="3" fillId="0" borderId="6" xfId="0" applyFont="1" applyBorder="1" applyAlignment="1">
      <alignment horizontal="center" vertical="center"/>
    </xf>
    <xf numFmtId="4" fontId="3" fillId="0" borderId="16" xfId="0" applyNumberFormat="1" applyFont="1" applyBorder="1" applyAlignment="1">
      <alignment horizontal="right" vertical="center"/>
    </xf>
    <xf numFmtId="4" fontId="16" fillId="0" borderId="1" xfId="0" applyNumberFormat="1" applyFont="1" applyBorder="1" applyAlignment="1">
      <alignment horizontal="right" vertical="center"/>
    </xf>
    <xf numFmtId="0" fontId="16" fillId="0" borderId="8" xfId="0" applyFont="1" applyBorder="1" applyAlignment="1">
      <alignment vertical="top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2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16" fillId="0" borderId="12" xfId="0" applyFont="1" applyBorder="1" applyAlignment="1">
      <alignment horizontal="left" vertical="center" wrapText="1"/>
    </xf>
    <xf numFmtId="0" fontId="20" fillId="0" borderId="0" xfId="0" applyFont="1" applyAlignment="1">
      <alignment horizontal="right" vertical="center"/>
    </xf>
    <xf numFmtId="0" fontId="20" fillId="0" borderId="0" xfId="0" applyFont="1" applyAlignment="1">
      <alignment vertical="center"/>
    </xf>
    <xf numFmtId="0" fontId="16" fillId="0" borderId="5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49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6" fillId="3" borderId="1" xfId="0" applyFont="1" applyFill="1" applyBorder="1" applyAlignment="1">
      <alignment horizontal="left" vertical="center" wrapText="1"/>
    </xf>
    <xf numFmtId="4" fontId="21" fillId="3" borderId="1" xfId="0" applyNumberFormat="1" applyFont="1" applyFill="1" applyBorder="1" applyAlignment="1">
      <alignment horizontal="right" vertical="center"/>
    </xf>
    <xf numFmtId="4" fontId="16" fillId="3" borderId="1" xfId="0" applyNumberFormat="1" applyFont="1" applyFill="1" applyBorder="1" applyAlignment="1">
      <alignment horizontal="right" vertical="center"/>
    </xf>
    <xf numFmtId="0" fontId="20" fillId="3" borderId="0" xfId="0" applyFont="1" applyFill="1" applyAlignment="1">
      <alignment horizontal="right" vertical="center"/>
    </xf>
    <xf numFmtId="49" fontId="20" fillId="3" borderId="0" xfId="0" applyNumberFormat="1" applyFont="1" applyFill="1" applyAlignment="1">
      <alignment horizontal="right" vertical="center"/>
    </xf>
    <xf numFmtId="4" fontId="20" fillId="3" borderId="0" xfId="0" applyNumberFormat="1" applyFont="1" applyFill="1" applyAlignment="1">
      <alignment vertical="center"/>
    </xf>
    <xf numFmtId="0" fontId="20" fillId="3" borderId="0" xfId="0" applyFont="1" applyFill="1" applyAlignment="1">
      <alignment vertical="center"/>
    </xf>
    <xf numFmtId="49" fontId="16" fillId="0" borderId="1" xfId="0" applyNumberFormat="1" applyFont="1" applyBorder="1" applyAlignment="1">
      <alignment horizontal="left" vertical="center" wrapText="1"/>
    </xf>
    <xf numFmtId="0" fontId="16" fillId="0" borderId="1" xfId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left" vertical="center" wrapText="1"/>
    </xf>
    <xf numFmtId="49" fontId="16" fillId="0" borderId="10" xfId="0" applyNumberFormat="1" applyFont="1" applyBorder="1" applyAlignment="1" applyProtection="1">
      <alignment horizontal="left" vertical="center" wrapText="1"/>
    </xf>
    <xf numFmtId="49" fontId="16" fillId="0" borderId="11" xfId="0" applyNumberFormat="1" applyFont="1" applyBorder="1" applyAlignment="1" applyProtection="1">
      <alignment horizontal="center" vertical="center" wrapText="1"/>
    </xf>
    <xf numFmtId="4" fontId="15" fillId="0" borderId="1" xfId="0" applyNumberFormat="1" applyFont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2" fillId="0" borderId="0" xfId="0" applyFont="1" applyAlignment="1">
      <alignment vertical="center"/>
    </xf>
    <xf numFmtId="164" fontId="16" fillId="0" borderId="1" xfId="0" applyNumberFormat="1" applyFont="1" applyBorder="1" applyAlignment="1">
      <alignment horizontal="left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40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J457"/>
  <sheetViews>
    <sheetView tabSelected="1" zoomScale="50" zoomScaleNormal="50" workbookViewId="0">
      <pane ySplit="1" topLeftCell="A164" activePane="bottomLeft" state="frozen"/>
      <selection pane="bottomLeft" activeCell="E170" sqref="E170:G170"/>
    </sheetView>
  </sheetViews>
  <sheetFormatPr defaultColWidth="9.109375" defaultRowHeight="22.8"/>
  <cols>
    <col min="1" max="1" width="78" style="1" customWidth="1"/>
    <col min="2" max="2" width="26" style="2" customWidth="1"/>
    <col min="3" max="3" width="8.5546875" style="2" customWidth="1"/>
    <col min="4" max="4" width="13.44140625" style="2" customWidth="1"/>
    <col min="5" max="5" width="22" style="3" customWidth="1"/>
    <col min="6" max="6" width="21.44140625" style="3" customWidth="1"/>
    <col min="7" max="7" width="17.5546875" style="3" customWidth="1"/>
    <col min="8" max="8" width="9.109375" style="1"/>
    <col min="9" max="9" width="9.109375" style="1" hidden="1"/>
    <col min="10" max="10" width="28.6640625" style="1" hidden="1" customWidth="1"/>
    <col min="11" max="1021" width="9.109375" style="1"/>
    <col min="1022" max="1024" width="9.109375" style="4"/>
  </cols>
  <sheetData>
    <row r="1" spans="1:1024" s="1" customFormat="1">
      <c r="B1" s="2"/>
      <c r="C1" s="2"/>
      <c r="D1" s="5"/>
      <c r="E1" s="149" t="s">
        <v>0</v>
      </c>
      <c r="F1" s="149"/>
      <c r="G1" s="149"/>
    </row>
    <row r="2" spans="1:1024" s="1" customFormat="1" ht="18">
      <c r="A2" s="6"/>
      <c r="B2" s="2"/>
      <c r="C2" s="150" t="s">
        <v>1</v>
      </c>
      <c r="D2" s="150"/>
      <c r="E2" s="150"/>
      <c r="F2" s="150"/>
      <c r="G2" s="150"/>
    </row>
    <row r="3" spans="1:1024" ht="3.6" customHeight="1">
      <c r="A3" s="6"/>
      <c r="D3" s="5"/>
      <c r="E3" s="7"/>
      <c r="AMH3" s="1"/>
      <c r="AMI3" s="1"/>
      <c r="AMJ3" s="1"/>
    </row>
    <row r="4" spans="1:1024" s="1" customFormat="1" ht="18">
      <c r="A4" s="6"/>
      <c r="B4" s="150" t="s">
        <v>2</v>
      </c>
      <c r="C4" s="150"/>
      <c r="D4" s="150"/>
      <c r="E4" s="150"/>
      <c r="F4" s="150"/>
      <c r="G4" s="150"/>
    </row>
    <row r="5" spans="1:1024" s="1" customFormat="1">
      <c r="A5" s="6"/>
      <c r="B5" s="2"/>
      <c r="C5" s="2"/>
      <c r="D5" s="149" t="s">
        <v>291</v>
      </c>
      <c r="E5" s="149"/>
      <c r="F5" s="149"/>
      <c r="G5" s="149"/>
    </row>
    <row r="6" spans="1:1024" s="1" customFormat="1" ht="18">
      <c r="A6" s="6"/>
      <c r="B6" s="2"/>
      <c r="C6" s="8"/>
      <c r="D6" s="150"/>
      <c r="E6" s="150"/>
      <c r="F6" s="150"/>
      <c r="G6" s="150"/>
    </row>
    <row r="7" spans="1:1024" s="1" customFormat="1" ht="110.4" customHeight="1">
      <c r="A7" s="145" t="s">
        <v>292</v>
      </c>
      <c r="B7" s="145"/>
      <c r="C7" s="145"/>
      <c r="D7" s="145"/>
      <c r="E7" s="145"/>
      <c r="F7" s="145"/>
      <c r="G7" s="145"/>
    </row>
    <row r="8" spans="1:1024" s="1" customFormat="1" ht="20.399999999999999">
      <c r="A8" s="146" t="s">
        <v>3</v>
      </c>
      <c r="B8" s="146"/>
      <c r="C8" s="146"/>
      <c r="D8" s="146"/>
      <c r="E8" s="146"/>
      <c r="F8" s="146"/>
      <c r="G8" s="146"/>
    </row>
    <row r="9" spans="1:1024">
      <c r="A9" s="6"/>
      <c r="E9" s="9"/>
      <c r="AMH9" s="1"/>
      <c r="AMI9" s="1"/>
      <c r="AMJ9" s="1"/>
    </row>
    <row r="10" spans="1:1024" s="1" customFormat="1" ht="73.5" customHeight="1">
      <c r="A10" s="147" t="s">
        <v>4</v>
      </c>
      <c r="B10" s="148" t="s">
        <v>5</v>
      </c>
      <c r="C10" s="148" t="s">
        <v>6</v>
      </c>
      <c r="D10" s="147" t="s">
        <v>7</v>
      </c>
      <c r="E10" s="11" t="s">
        <v>8</v>
      </c>
      <c r="F10" s="11" t="s">
        <v>8</v>
      </c>
      <c r="G10" s="11" t="s">
        <v>8</v>
      </c>
    </row>
    <row r="11" spans="1:1024" s="1" customFormat="1" ht="36" customHeight="1">
      <c r="A11" s="147"/>
      <c r="B11" s="148"/>
      <c r="C11" s="148"/>
      <c r="D11" s="147"/>
      <c r="E11" s="11">
        <v>2024</v>
      </c>
      <c r="F11" s="11">
        <v>2025</v>
      </c>
      <c r="G11" s="11">
        <v>2026</v>
      </c>
    </row>
    <row r="12" spans="1:1024" s="1" customFormat="1" ht="20.399999999999999" customHeight="1">
      <c r="A12" s="12" t="s">
        <v>9</v>
      </c>
      <c r="B12" s="12" t="s">
        <v>10</v>
      </c>
      <c r="C12" s="12" t="s">
        <v>11</v>
      </c>
      <c r="D12" s="12" t="s">
        <v>12</v>
      </c>
      <c r="E12" s="13" t="s">
        <v>13</v>
      </c>
      <c r="F12" s="14">
        <v>6</v>
      </c>
      <c r="G12" s="14">
        <v>7</v>
      </c>
    </row>
    <row r="13" spans="1:1024" s="1" customFormat="1" ht="145.80000000000001" hidden="1" customHeight="1">
      <c r="A13" s="15" t="s">
        <v>14</v>
      </c>
      <c r="B13" s="16" t="s">
        <v>15</v>
      </c>
      <c r="C13" s="10"/>
      <c r="D13" s="10"/>
      <c r="E13" s="17">
        <f>E15</f>
        <v>0</v>
      </c>
      <c r="F13" s="17">
        <f>F15</f>
        <v>0</v>
      </c>
      <c r="G13" s="17">
        <f>G15</f>
        <v>0</v>
      </c>
    </row>
    <row r="14" spans="1:1024" s="1" customFormat="1" ht="51.6" hidden="1" customHeight="1">
      <c r="A14" s="15" t="s">
        <v>16</v>
      </c>
      <c r="B14" s="16" t="s">
        <v>17</v>
      </c>
      <c r="C14" s="10"/>
      <c r="D14" s="10"/>
      <c r="E14" s="17">
        <v>0</v>
      </c>
      <c r="F14" s="17">
        <v>0</v>
      </c>
      <c r="G14" s="17">
        <v>0</v>
      </c>
    </row>
    <row r="15" spans="1:1024" s="1" customFormat="1" ht="96" hidden="1" customHeight="1">
      <c r="A15" s="18" t="s">
        <v>18</v>
      </c>
      <c r="B15" s="19" t="s">
        <v>19</v>
      </c>
      <c r="C15" s="20"/>
      <c r="D15" s="20"/>
      <c r="E15" s="21">
        <f>E16+E19+E22+E25+E28</f>
        <v>0</v>
      </c>
      <c r="F15" s="21">
        <v>0</v>
      </c>
      <c r="G15" s="21">
        <v>0</v>
      </c>
    </row>
    <row r="16" spans="1:1024" s="1" customFormat="1" ht="54.6" hidden="1" customHeight="1">
      <c r="A16" s="22" t="s">
        <v>20</v>
      </c>
      <c r="B16" s="19" t="s">
        <v>21</v>
      </c>
      <c r="C16" s="23"/>
      <c r="D16" s="23"/>
      <c r="E16" s="24">
        <f t="shared" ref="E16:G17" si="0">E17</f>
        <v>0</v>
      </c>
      <c r="F16" s="24">
        <f t="shared" si="0"/>
        <v>0</v>
      </c>
      <c r="G16" s="24">
        <f t="shared" si="0"/>
        <v>0</v>
      </c>
    </row>
    <row r="17" spans="1:8" s="1" customFormat="1" ht="57.6" hidden="1" customHeight="1">
      <c r="A17" s="25" t="s">
        <v>22</v>
      </c>
      <c r="B17" s="19" t="s">
        <v>21</v>
      </c>
      <c r="C17" s="23">
        <v>200</v>
      </c>
      <c r="D17" s="26"/>
      <c r="E17" s="27">
        <f t="shared" si="0"/>
        <v>0</v>
      </c>
      <c r="F17" s="27">
        <f t="shared" si="0"/>
        <v>0</v>
      </c>
      <c r="G17" s="27">
        <f t="shared" si="0"/>
        <v>0</v>
      </c>
    </row>
    <row r="18" spans="1:8" s="1" customFormat="1" ht="43.2" hidden="1" customHeight="1">
      <c r="A18" s="28" t="s">
        <v>23</v>
      </c>
      <c r="B18" s="19" t="s">
        <v>21</v>
      </c>
      <c r="C18" s="23">
        <v>200</v>
      </c>
      <c r="D18" s="26" t="s">
        <v>24</v>
      </c>
      <c r="E18" s="27">
        <v>0</v>
      </c>
      <c r="F18" s="27">
        <v>0</v>
      </c>
      <c r="G18" s="27">
        <v>0</v>
      </c>
    </row>
    <row r="19" spans="1:8" s="1" customFormat="1" ht="103.95" hidden="1" customHeight="1">
      <c r="A19" s="28"/>
      <c r="B19" s="19" t="s">
        <v>25</v>
      </c>
      <c r="C19" s="23"/>
      <c r="D19" s="26"/>
      <c r="E19" s="29">
        <f t="shared" ref="E19:G20" si="1">E20</f>
        <v>0</v>
      </c>
      <c r="F19" s="29">
        <f t="shared" si="1"/>
        <v>0</v>
      </c>
      <c r="G19" s="29">
        <f t="shared" si="1"/>
        <v>0</v>
      </c>
    </row>
    <row r="20" spans="1:8" s="1" customFormat="1" ht="49.95" hidden="1" customHeight="1">
      <c r="A20" s="25" t="s">
        <v>22</v>
      </c>
      <c r="B20" s="19" t="s">
        <v>25</v>
      </c>
      <c r="C20" s="23">
        <v>200</v>
      </c>
      <c r="D20" s="26"/>
      <c r="E20" s="27">
        <f t="shared" si="1"/>
        <v>0</v>
      </c>
      <c r="F20" s="27">
        <f t="shared" si="1"/>
        <v>0</v>
      </c>
      <c r="G20" s="27">
        <f t="shared" si="1"/>
        <v>0</v>
      </c>
    </row>
    <row r="21" spans="1:8" s="1" customFormat="1" ht="54" hidden="1" customHeight="1">
      <c r="A21" s="28" t="s">
        <v>23</v>
      </c>
      <c r="B21" s="19" t="s">
        <v>25</v>
      </c>
      <c r="C21" s="23">
        <v>200</v>
      </c>
      <c r="D21" s="26" t="s">
        <v>24</v>
      </c>
      <c r="E21" s="27"/>
      <c r="F21" s="27">
        <f>E21+E21*5%</f>
        <v>0</v>
      </c>
      <c r="G21" s="27">
        <f>F21+F21*5%</f>
        <v>0</v>
      </c>
    </row>
    <row r="22" spans="1:8" s="1" customFormat="1" ht="100.2" hidden="1" customHeight="1">
      <c r="A22" s="28" t="s">
        <v>26</v>
      </c>
      <c r="B22" s="19" t="s">
        <v>25</v>
      </c>
      <c r="C22" s="23"/>
      <c r="D22" s="26"/>
      <c r="E22" s="29">
        <f t="shared" ref="E22:G23" si="2">E23</f>
        <v>0</v>
      </c>
      <c r="F22" s="29">
        <f t="shared" si="2"/>
        <v>0</v>
      </c>
      <c r="G22" s="29">
        <f t="shared" si="2"/>
        <v>0</v>
      </c>
    </row>
    <row r="23" spans="1:8" s="1" customFormat="1" ht="57" hidden="1" customHeight="1">
      <c r="A23" s="30" t="s">
        <v>27</v>
      </c>
      <c r="B23" s="19" t="s">
        <v>25</v>
      </c>
      <c r="C23" s="23">
        <v>240</v>
      </c>
      <c r="D23" s="26"/>
      <c r="E23" s="27">
        <f t="shared" si="2"/>
        <v>0</v>
      </c>
      <c r="F23" s="27">
        <f t="shared" si="2"/>
        <v>0</v>
      </c>
      <c r="G23" s="27">
        <f t="shared" si="2"/>
        <v>0</v>
      </c>
    </row>
    <row r="24" spans="1:8" s="1" customFormat="1" ht="46.2" hidden="1" customHeight="1">
      <c r="A24" s="28" t="s">
        <v>23</v>
      </c>
      <c r="B24" s="19" t="s">
        <v>25</v>
      </c>
      <c r="C24" s="23">
        <v>240</v>
      </c>
      <c r="D24" s="26" t="s">
        <v>24</v>
      </c>
      <c r="E24" s="27"/>
      <c r="F24" s="27">
        <f>E24+E24*5%</f>
        <v>0</v>
      </c>
      <c r="G24" s="27">
        <f>F24+F24*5%</f>
        <v>0</v>
      </c>
    </row>
    <row r="25" spans="1:8" s="1" customFormat="1" ht="106.8" hidden="1" customHeight="1">
      <c r="A25" s="31" t="s">
        <v>28</v>
      </c>
      <c r="B25" s="19" t="s">
        <v>29</v>
      </c>
      <c r="C25" s="32"/>
      <c r="D25" s="33"/>
      <c r="E25" s="29">
        <f t="shared" ref="E25:G26" si="3">E26</f>
        <v>0</v>
      </c>
      <c r="F25" s="29">
        <f t="shared" si="3"/>
        <v>0</v>
      </c>
      <c r="G25" s="29">
        <f t="shared" si="3"/>
        <v>0</v>
      </c>
    </row>
    <row r="26" spans="1:8" s="1" customFormat="1" ht="45.6" hidden="1">
      <c r="A26" s="25" t="s">
        <v>22</v>
      </c>
      <c r="B26" s="19" t="s">
        <v>29</v>
      </c>
      <c r="C26" s="23">
        <v>200</v>
      </c>
      <c r="D26" s="26"/>
      <c r="E26" s="27">
        <f t="shared" si="3"/>
        <v>0</v>
      </c>
      <c r="F26" s="27">
        <f t="shared" si="3"/>
        <v>0</v>
      </c>
      <c r="G26" s="27">
        <f t="shared" si="3"/>
        <v>0</v>
      </c>
    </row>
    <row r="27" spans="1:8" s="1" customFormat="1" ht="31.2" hidden="1" customHeight="1">
      <c r="A27" s="28" t="s">
        <v>23</v>
      </c>
      <c r="B27" s="19" t="s">
        <v>29</v>
      </c>
      <c r="C27" s="23">
        <v>200</v>
      </c>
      <c r="D27" s="26" t="s">
        <v>24</v>
      </c>
      <c r="E27" s="27">
        <v>0</v>
      </c>
      <c r="F27" s="27"/>
      <c r="G27" s="27"/>
      <c r="H27" s="34"/>
    </row>
    <row r="28" spans="1:8" s="1" customFormat="1" ht="1.8" hidden="1" customHeight="1">
      <c r="A28" s="18" t="s">
        <v>30</v>
      </c>
      <c r="B28" s="19" t="s">
        <v>31</v>
      </c>
      <c r="C28" s="23"/>
      <c r="D28" s="26"/>
      <c r="E28" s="29">
        <f t="shared" ref="E28:G29" si="4">E29</f>
        <v>0</v>
      </c>
      <c r="F28" s="29">
        <f t="shared" si="4"/>
        <v>0</v>
      </c>
      <c r="G28" s="29">
        <f t="shared" si="4"/>
        <v>0</v>
      </c>
    </row>
    <row r="29" spans="1:8" s="1" customFormat="1" ht="72" hidden="1" customHeight="1">
      <c r="A29" s="25" t="s">
        <v>22</v>
      </c>
      <c r="B29" s="19" t="s">
        <v>31</v>
      </c>
      <c r="C29" s="23">
        <v>200</v>
      </c>
      <c r="D29" s="26"/>
      <c r="E29" s="27">
        <f t="shared" si="4"/>
        <v>0</v>
      </c>
      <c r="F29" s="27">
        <f t="shared" si="4"/>
        <v>0</v>
      </c>
      <c r="G29" s="27">
        <f t="shared" si="4"/>
        <v>0</v>
      </c>
    </row>
    <row r="30" spans="1:8" s="1" customFormat="1" ht="1.2" customHeight="1">
      <c r="A30" s="28" t="s">
        <v>23</v>
      </c>
      <c r="B30" s="19" t="s">
        <v>31</v>
      </c>
      <c r="C30" s="23">
        <v>200</v>
      </c>
      <c r="D30" s="26" t="s">
        <v>24</v>
      </c>
      <c r="E30" s="27"/>
      <c r="F30" s="27">
        <v>0</v>
      </c>
      <c r="G30" s="27">
        <v>0</v>
      </c>
    </row>
    <row r="31" spans="1:8" s="1" customFormat="1" ht="166.2" customHeight="1">
      <c r="A31" s="35" t="s">
        <v>32</v>
      </c>
      <c r="B31" s="23" t="s">
        <v>33</v>
      </c>
      <c r="C31" s="23"/>
      <c r="D31" s="26"/>
      <c r="E31" s="143">
        <f t="shared" ref="E31:E44" si="5">E32</f>
        <v>1111.1099999999999</v>
      </c>
      <c r="F31" s="36">
        <f>F33</f>
        <v>0</v>
      </c>
      <c r="G31" s="36">
        <f>G33</f>
        <v>0</v>
      </c>
      <c r="H31" s="37"/>
    </row>
    <row r="32" spans="1:8" s="1" customFormat="1" ht="0.6" customHeight="1">
      <c r="A32" s="38"/>
      <c r="B32" s="23"/>
      <c r="C32" s="20"/>
      <c r="D32" s="20"/>
      <c r="E32" s="21">
        <f t="shared" si="5"/>
        <v>1111.1099999999999</v>
      </c>
      <c r="F32" s="21" t="e">
        <f>F34+F37+F40+F43</f>
        <v>#REF!</v>
      </c>
      <c r="G32" s="21" t="e">
        <f>G34+G37+G40+G43</f>
        <v>#REF!</v>
      </c>
      <c r="H32" s="37"/>
    </row>
    <row r="33" spans="1:8" s="1" customFormat="1" ht="59.4" customHeight="1">
      <c r="A33" s="15" t="s">
        <v>16</v>
      </c>
      <c r="B33" s="23" t="s">
        <v>34</v>
      </c>
      <c r="C33" s="20"/>
      <c r="D33" s="20"/>
      <c r="E33" s="143">
        <f t="shared" si="5"/>
        <v>1111.1099999999999</v>
      </c>
      <c r="F33" s="143">
        <v>0</v>
      </c>
      <c r="G33" s="143">
        <v>0</v>
      </c>
      <c r="H33" s="37"/>
    </row>
    <row r="34" spans="1:8" s="1" customFormat="1" ht="135.6" customHeight="1">
      <c r="A34" s="28" t="s">
        <v>35</v>
      </c>
      <c r="B34" s="23" t="s">
        <v>36</v>
      </c>
      <c r="C34" s="20"/>
      <c r="D34" s="20"/>
      <c r="E34" s="21">
        <f t="shared" si="5"/>
        <v>1111.1099999999999</v>
      </c>
      <c r="F34" s="21">
        <v>0</v>
      </c>
      <c r="G34" s="21">
        <v>0</v>
      </c>
      <c r="H34" s="37"/>
    </row>
    <row r="35" spans="1:8" s="1" customFormat="1" ht="1.95" customHeight="1">
      <c r="A35" s="25" t="s">
        <v>22</v>
      </c>
      <c r="B35" s="23"/>
      <c r="C35" s="23"/>
      <c r="D35" s="23"/>
      <c r="E35" s="21">
        <f t="shared" si="5"/>
        <v>1111.1099999999999</v>
      </c>
      <c r="F35" s="39">
        <f>F36</f>
        <v>0</v>
      </c>
      <c r="G35" s="39">
        <f>G36</f>
        <v>0</v>
      </c>
      <c r="H35" s="37"/>
    </row>
    <row r="36" spans="1:8" s="1" customFormat="1" ht="42" hidden="1" customHeight="1">
      <c r="A36" s="28" t="s">
        <v>23</v>
      </c>
      <c r="B36" s="23"/>
      <c r="C36" s="23"/>
      <c r="D36" s="23"/>
      <c r="E36" s="21">
        <f t="shared" si="5"/>
        <v>1111.1099999999999</v>
      </c>
      <c r="F36" s="39">
        <v>0</v>
      </c>
      <c r="G36" s="39">
        <f>F36+F36*5%</f>
        <v>0</v>
      </c>
      <c r="H36" s="37"/>
    </row>
    <row r="37" spans="1:8" s="1" customFormat="1" ht="68.400000000000006" hidden="1">
      <c r="A37" s="28" t="s">
        <v>37</v>
      </c>
      <c r="B37" s="23" t="s">
        <v>38</v>
      </c>
      <c r="C37" s="23"/>
      <c r="D37" s="23"/>
      <c r="E37" s="21">
        <f t="shared" si="5"/>
        <v>1111.1099999999999</v>
      </c>
      <c r="F37" s="39">
        <f t="shared" ref="F37:G38" si="6">F38</f>
        <v>1166.6654999999998</v>
      </c>
      <c r="G37" s="39">
        <f t="shared" si="6"/>
        <v>1224.9987749999998</v>
      </c>
      <c r="H37" s="37"/>
    </row>
    <row r="38" spans="1:8" s="1" customFormat="1" ht="45.6" hidden="1">
      <c r="A38" s="25" t="s">
        <v>22</v>
      </c>
      <c r="B38" s="23" t="s">
        <v>38</v>
      </c>
      <c r="C38" s="23">
        <v>200</v>
      </c>
      <c r="D38" s="23"/>
      <c r="E38" s="21">
        <f t="shared" si="5"/>
        <v>1111.1099999999999</v>
      </c>
      <c r="F38" s="39">
        <f t="shared" si="6"/>
        <v>1166.6654999999998</v>
      </c>
      <c r="G38" s="39">
        <f t="shared" si="6"/>
        <v>1224.9987749999998</v>
      </c>
      <c r="H38" s="37"/>
    </row>
    <row r="39" spans="1:8" s="1" customFormat="1" hidden="1">
      <c r="A39" s="30" t="s">
        <v>39</v>
      </c>
      <c r="B39" s="23" t="s">
        <v>38</v>
      </c>
      <c r="C39" s="23">
        <v>200</v>
      </c>
      <c r="D39" s="23" t="s">
        <v>40</v>
      </c>
      <c r="E39" s="21">
        <f t="shared" si="5"/>
        <v>1111.1099999999999</v>
      </c>
      <c r="F39" s="39">
        <f>E39+E39*5%</f>
        <v>1166.6654999999998</v>
      </c>
      <c r="G39" s="39">
        <f>F39+F39*5%</f>
        <v>1224.9987749999998</v>
      </c>
      <c r="H39" s="37"/>
    </row>
    <row r="40" spans="1:8" s="1" customFormat="1" ht="91.2" hidden="1">
      <c r="A40" s="40" t="s">
        <v>41</v>
      </c>
      <c r="B40" s="23" t="s">
        <v>42</v>
      </c>
      <c r="C40" s="23"/>
      <c r="D40" s="23"/>
      <c r="E40" s="21">
        <f t="shared" si="5"/>
        <v>1111.1099999999999</v>
      </c>
      <c r="F40" s="39">
        <f t="shared" ref="F40:G41" si="7">F41</f>
        <v>1166.6654999999998</v>
      </c>
      <c r="G40" s="39">
        <f t="shared" si="7"/>
        <v>1224.9987749999998</v>
      </c>
      <c r="H40" s="37"/>
    </row>
    <row r="41" spans="1:8" s="1" customFormat="1" ht="34.5" hidden="1" customHeight="1">
      <c r="A41" s="25" t="s">
        <v>22</v>
      </c>
      <c r="B41" s="23" t="s">
        <v>42</v>
      </c>
      <c r="C41" s="23">
        <v>200</v>
      </c>
      <c r="D41" s="23"/>
      <c r="E41" s="21">
        <f t="shared" si="5"/>
        <v>1111.1099999999999</v>
      </c>
      <c r="F41" s="39">
        <f t="shared" si="7"/>
        <v>1166.6654999999998</v>
      </c>
      <c r="G41" s="39">
        <f t="shared" si="7"/>
        <v>1224.9987749999998</v>
      </c>
      <c r="H41" s="37"/>
    </row>
    <row r="42" spans="1:8" s="1" customFormat="1" hidden="1">
      <c r="A42" s="30" t="s">
        <v>39</v>
      </c>
      <c r="B42" s="23" t="s">
        <v>42</v>
      </c>
      <c r="C42" s="23">
        <v>200</v>
      </c>
      <c r="D42" s="23" t="s">
        <v>40</v>
      </c>
      <c r="E42" s="21">
        <f t="shared" si="5"/>
        <v>1111.1099999999999</v>
      </c>
      <c r="F42" s="39">
        <f>E42+E42*5%</f>
        <v>1166.6654999999998</v>
      </c>
      <c r="G42" s="39">
        <f>F42+F42*5%</f>
        <v>1224.9987749999998</v>
      </c>
      <c r="H42" s="37"/>
    </row>
    <row r="43" spans="1:8" s="1" customFormat="1" ht="91.2" hidden="1">
      <c r="A43" s="28" t="s">
        <v>43</v>
      </c>
      <c r="B43" s="23" t="s">
        <v>44</v>
      </c>
      <c r="C43" s="23"/>
      <c r="D43" s="23"/>
      <c r="E43" s="21">
        <f t="shared" si="5"/>
        <v>1111.1099999999999</v>
      </c>
      <c r="F43" s="39" t="e">
        <f>F44</f>
        <v>#REF!</v>
      </c>
      <c r="G43" s="39" t="e">
        <f>G44</f>
        <v>#REF!</v>
      </c>
      <c r="H43" s="37"/>
    </row>
    <row r="44" spans="1:8" s="1" customFormat="1" ht="59.4" hidden="1" customHeight="1">
      <c r="A44" s="40" t="s">
        <v>45</v>
      </c>
      <c r="B44" s="23" t="s">
        <v>44</v>
      </c>
      <c r="C44" s="23">
        <v>200</v>
      </c>
      <c r="D44" s="23"/>
      <c r="E44" s="21">
        <f t="shared" si="5"/>
        <v>1111.1099999999999</v>
      </c>
      <c r="F44" s="39" t="e">
        <f>#REF!</f>
        <v>#REF!</v>
      </c>
      <c r="G44" s="39" t="e">
        <f>#REF!</f>
        <v>#REF!</v>
      </c>
      <c r="H44" s="37"/>
    </row>
    <row r="45" spans="1:8" s="1" customFormat="1" ht="79.2" customHeight="1">
      <c r="A45" s="30" t="s">
        <v>46</v>
      </c>
      <c r="B45" s="23" t="s">
        <v>36</v>
      </c>
      <c r="C45" s="20"/>
      <c r="D45" s="41"/>
      <c r="E45" s="21">
        <f t="shared" ref="E45:G46" si="8">E46</f>
        <v>1111.1099999999999</v>
      </c>
      <c r="F45" s="21">
        <f t="shared" si="8"/>
        <v>0</v>
      </c>
      <c r="G45" s="21">
        <f t="shared" si="8"/>
        <v>0</v>
      </c>
      <c r="H45" s="37"/>
    </row>
    <row r="46" spans="1:8" s="1" customFormat="1" ht="49.95" customHeight="1">
      <c r="A46" s="42" t="s">
        <v>22</v>
      </c>
      <c r="B46" s="23" t="s">
        <v>36</v>
      </c>
      <c r="C46" s="23">
        <v>200</v>
      </c>
      <c r="D46" s="26"/>
      <c r="E46" s="21">
        <f t="shared" si="8"/>
        <v>1111.1099999999999</v>
      </c>
      <c r="F46" s="21">
        <f t="shared" si="8"/>
        <v>0</v>
      </c>
      <c r="G46" s="21">
        <f t="shared" si="8"/>
        <v>0</v>
      </c>
      <c r="H46" s="37"/>
    </row>
    <row r="47" spans="1:8" s="1" customFormat="1" ht="33" customHeight="1">
      <c r="A47" s="30" t="s">
        <v>47</v>
      </c>
      <c r="B47" s="23" t="s">
        <v>36</v>
      </c>
      <c r="C47" s="23">
        <v>200</v>
      </c>
      <c r="D47" s="26" t="s">
        <v>48</v>
      </c>
      <c r="E47" s="21">
        <v>1111.1099999999999</v>
      </c>
      <c r="F47" s="21">
        <v>0</v>
      </c>
      <c r="G47" s="21">
        <f>F47+F47*5%</f>
        <v>0</v>
      </c>
      <c r="H47" s="37"/>
    </row>
    <row r="48" spans="1:8" s="1" customFormat="1" ht="103.95" hidden="1" customHeight="1">
      <c r="A48" s="30" t="s">
        <v>49</v>
      </c>
      <c r="B48" s="23" t="s">
        <v>50</v>
      </c>
      <c r="C48" s="20"/>
      <c r="D48" s="41"/>
      <c r="E48" s="43">
        <f t="shared" ref="E48:G50" si="9">E49</f>
        <v>0</v>
      </c>
      <c r="F48" s="21">
        <f t="shared" si="9"/>
        <v>0</v>
      </c>
      <c r="G48" s="21">
        <f t="shared" si="9"/>
        <v>0</v>
      </c>
      <c r="H48" s="37"/>
    </row>
    <row r="49" spans="1:1024" s="1" customFormat="1" ht="96" hidden="1" customHeight="1">
      <c r="A49" s="30" t="s">
        <v>51</v>
      </c>
      <c r="B49" s="23" t="s">
        <v>52</v>
      </c>
      <c r="C49" s="20"/>
      <c r="D49" s="41"/>
      <c r="E49" s="21">
        <f t="shared" si="9"/>
        <v>0</v>
      </c>
      <c r="F49" s="21">
        <f t="shared" si="9"/>
        <v>0</v>
      </c>
      <c r="G49" s="21">
        <f t="shared" si="9"/>
        <v>0</v>
      </c>
      <c r="H49" s="37"/>
    </row>
    <row r="50" spans="1:1024" s="1" customFormat="1" ht="103.95" hidden="1" customHeight="1">
      <c r="A50" s="30" t="s">
        <v>27</v>
      </c>
      <c r="B50" s="23" t="s">
        <v>52</v>
      </c>
      <c r="C50" s="23">
        <v>240</v>
      </c>
      <c r="D50" s="26"/>
      <c r="E50" s="21">
        <f t="shared" si="9"/>
        <v>0</v>
      </c>
      <c r="F50" s="21">
        <f t="shared" si="9"/>
        <v>0</v>
      </c>
      <c r="G50" s="21">
        <f t="shared" si="9"/>
        <v>0</v>
      </c>
      <c r="H50" s="37"/>
    </row>
    <row r="51" spans="1:1024" s="1" customFormat="1" ht="90" hidden="1" customHeight="1">
      <c r="A51" s="30" t="s">
        <v>47</v>
      </c>
      <c r="B51" s="23" t="s">
        <v>52</v>
      </c>
      <c r="C51" s="23">
        <v>240</v>
      </c>
      <c r="D51" s="26" t="s">
        <v>48</v>
      </c>
      <c r="E51" s="21"/>
      <c r="F51" s="21">
        <f>E51+E51*5%</f>
        <v>0</v>
      </c>
      <c r="G51" s="21">
        <f>F51+F51*5%</f>
        <v>0</v>
      </c>
      <c r="H51" s="37"/>
    </row>
    <row r="52" spans="1:1024" s="1" customFormat="1" ht="1.95" hidden="1" customHeight="1">
      <c r="A52" s="35" t="s">
        <v>53</v>
      </c>
      <c r="B52" s="20" t="s">
        <v>54</v>
      </c>
      <c r="C52" s="20"/>
      <c r="D52" s="20"/>
      <c r="E52" s="36">
        <f t="shared" ref="E52:G53" si="10">E53</f>
        <v>0</v>
      </c>
      <c r="F52" s="36">
        <f t="shared" si="10"/>
        <v>0</v>
      </c>
      <c r="G52" s="36">
        <f t="shared" si="10"/>
        <v>0</v>
      </c>
      <c r="H52" s="37"/>
    </row>
    <row r="53" spans="1:1024" s="1" customFormat="1" ht="163.19999999999999" hidden="1" customHeight="1">
      <c r="A53" s="28" t="s">
        <v>55</v>
      </c>
      <c r="B53" s="23" t="s">
        <v>56</v>
      </c>
      <c r="C53" s="23"/>
      <c r="D53" s="23"/>
      <c r="E53" s="43">
        <f t="shared" si="10"/>
        <v>0</v>
      </c>
      <c r="F53" s="43">
        <f t="shared" si="10"/>
        <v>0</v>
      </c>
      <c r="G53" s="43">
        <f t="shared" si="10"/>
        <v>0</v>
      </c>
      <c r="H53" s="37"/>
    </row>
    <row r="54" spans="1:1024" s="1" customFormat="1" ht="1.2" customHeight="1">
      <c r="A54" s="28" t="s">
        <v>57</v>
      </c>
      <c r="B54" s="23" t="s">
        <v>36</v>
      </c>
      <c r="C54" s="23">
        <v>200</v>
      </c>
      <c r="D54" s="26"/>
      <c r="E54" s="21">
        <f>E55</f>
        <v>0</v>
      </c>
      <c r="F54" s="21">
        <v>0</v>
      </c>
      <c r="G54" s="21">
        <v>0</v>
      </c>
      <c r="H54" s="37"/>
    </row>
    <row r="55" spans="1:1024" s="1" customFormat="1" ht="46.8" customHeight="1">
      <c r="A55" s="30" t="s">
        <v>27</v>
      </c>
      <c r="B55" s="23" t="s">
        <v>36</v>
      </c>
      <c r="C55" s="23">
        <v>200</v>
      </c>
      <c r="D55" s="26" t="s">
        <v>48</v>
      </c>
      <c r="E55" s="21"/>
      <c r="F55" s="21">
        <v>0</v>
      </c>
      <c r="G55" s="21">
        <v>0</v>
      </c>
      <c r="H55" s="37"/>
    </row>
    <row r="56" spans="1:1024" s="1" customFormat="1" ht="95.4" customHeight="1">
      <c r="A56" s="35" t="s">
        <v>58</v>
      </c>
      <c r="B56" s="20" t="s">
        <v>59</v>
      </c>
      <c r="C56" s="20"/>
      <c r="D56" s="20"/>
      <c r="E56" s="36">
        <f>E58</f>
        <v>34</v>
      </c>
      <c r="F56" s="36">
        <f>F58</f>
        <v>120</v>
      </c>
      <c r="G56" s="36">
        <f>G58</f>
        <v>120</v>
      </c>
      <c r="H56" s="37"/>
    </row>
    <row r="57" spans="1:1024" s="1" customFormat="1" ht="42.75" customHeight="1">
      <c r="A57" s="35" t="s">
        <v>16</v>
      </c>
      <c r="B57" s="20" t="s">
        <v>60</v>
      </c>
      <c r="C57" s="20"/>
      <c r="D57" s="20"/>
      <c r="E57" s="36">
        <v>20</v>
      </c>
      <c r="F57" s="36">
        <v>120</v>
      </c>
      <c r="G57" s="36">
        <v>120</v>
      </c>
      <c r="H57" s="37"/>
    </row>
    <row r="58" spans="1:1024" ht="91.2">
      <c r="A58" s="28" t="s">
        <v>61</v>
      </c>
      <c r="B58" s="23" t="s">
        <v>62</v>
      </c>
      <c r="C58" s="23"/>
      <c r="D58" s="23"/>
      <c r="E58" s="21">
        <f>E59+E62+E64</f>
        <v>34</v>
      </c>
      <c r="F58" s="21">
        <f>F59+F62+F64</f>
        <v>120</v>
      </c>
      <c r="G58" s="21">
        <f>G59+G62+G64</f>
        <v>120</v>
      </c>
      <c r="H58" s="37"/>
    </row>
    <row r="59" spans="1:1024" ht="1.2" customHeight="1">
      <c r="A59" s="28"/>
      <c r="B59" s="23" t="s">
        <v>63</v>
      </c>
      <c r="C59" s="23"/>
      <c r="D59" s="23"/>
      <c r="E59" s="21">
        <f t="shared" ref="E59:G60" si="11">E60</f>
        <v>20</v>
      </c>
      <c r="F59" s="21">
        <f t="shared" si="11"/>
        <v>120</v>
      </c>
      <c r="G59" s="21">
        <f t="shared" si="11"/>
        <v>120</v>
      </c>
      <c r="H59" s="37"/>
    </row>
    <row r="60" spans="1:1024" ht="45.6">
      <c r="A60" s="42" t="s">
        <v>22</v>
      </c>
      <c r="B60" s="23" t="s">
        <v>64</v>
      </c>
      <c r="C60" s="23">
        <v>200</v>
      </c>
      <c r="D60" s="23"/>
      <c r="E60" s="21">
        <f t="shared" si="11"/>
        <v>20</v>
      </c>
      <c r="F60" s="21">
        <f t="shared" si="11"/>
        <v>120</v>
      </c>
      <c r="G60" s="21">
        <f t="shared" si="11"/>
        <v>120</v>
      </c>
      <c r="H60" s="37"/>
    </row>
    <row r="61" spans="1:1024" ht="45.6" customHeight="1">
      <c r="A61" s="28" t="s">
        <v>65</v>
      </c>
      <c r="B61" s="23" t="s">
        <v>64</v>
      </c>
      <c r="C61" s="23">
        <v>200</v>
      </c>
      <c r="D61" s="26" t="s">
        <v>66</v>
      </c>
      <c r="E61" s="21">
        <v>20</v>
      </c>
      <c r="F61" s="21">
        <v>120</v>
      </c>
      <c r="G61" s="21">
        <v>120</v>
      </c>
      <c r="H61" s="37"/>
    </row>
    <row r="62" spans="1:1024" ht="45" customHeight="1">
      <c r="A62" s="42" t="s">
        <v>22</v>
      </c>
      <c r="B62" s="23" t="s">
        <v>67</v>
      </c>
      <c r="C62" s="23">
        <v>200</v>
      </c>
      <c r="D62" s="26"/>
      <c r="E62" s="21">
        <f>E63</f>
        <v>14</v>
      </c>
      <c r="F62" s="21">
        <f>F63</f>
        <v>0</v>
      </c>
      <c r="G62" s="21">
        <f>G63</f>
        <v>0</v>
      </c>
      <c r="H62" s="37"/>
    </row>
    <row r="63" spans="1:1024" ht="45.6" customHeight="1">
      <c r="A63" s="30" t="s">
        <v>68</v>
      </c>
      <c r="B63" s="23" t="s">
        <v>67</v>
      </c>
      <c r="C63" s="23">
        <v>200</v>
      </c>
      <c r="D63" s="26" t="s">
        <v>66</v>
      </c>
      <c r="E63" s="21">
        <v>14</v>
      </c>
      <c r="F63" s="21">
        <v>0</v>
      </c>
      <c r="G63" s="21">
        <v>0</v>
      </c>
      <c r="H63" s="37"/>
      <c r="AMH63" s="44"/>
      <c r="AMI63" s="44"/>
      <c r="AMJ63" s="44"/>
    </row>
    <row r="64" spans="1:1024" ht="0.6" customHeight="1">
      <c r="A64" s="28"/>
      <c r="B64" s="23" t="s">
        <v>69</v>
      </c>
      <c r="C64" s="23"/>
      <c r="D64" s="26"/>
      <c r="E64" s="45">
        <f t="shared" ref="E64:G65" si="12">E65</f>
        <v>0</v>
      </c>
      <c r="F64" s="45">
        <f t="shared" si="12"/>
        <v>0</v>
      </c>
      <c r="G64" s="45">
        <f t="shared" si="12"/>
        <v>0</v>
      </c>
      <c r="H64" s="37"/>
      <c r="AMH64" s="44"/>
      <c r="AMI64" s="44"/>
      <c r="AMJ64" s="44"/>
    </row>
    <row r="65" spans="1:1024" ht="63" hidden="1" customHeight="1">
      <c r="A65" s="25" t="s">
        <v>22</v>
      </c>
      <c r="B65" s="23" t="s">
        <v>69</v>
      </c>
      <c r="C65" s="23">
        <v>200</v>
      </c>
      <c r="D65" s="23"/>
      <c r="E65" s="21">
        <f t="shared" si="12"/>
        <v>0</v>
      </c>
      <c r="F65" s="21">
        <f t="shared" si="12"/>
        <v>0</v>
      </c>
      <c r="G65" s="21">
        <f t="shared" si="12"/>
        <v>0</v>
      </c>
      <c r="H65" s="37"/>
      <c r="AMH65" s="44"/>
      <c r="AMI65" s="44"/>
      <c r="AMJ65" s="44"/>
    </row>
    <row r="66" spans="1:1024" ht="75" hidden="1" customHeight="1">
      <c r="A66" s="28" t="s">
        <v>65</v>
      </c>
      <c r="B66" s="23" t="s">
        <v>69</v>
      </c>
      <c r="C66" s="23">
        <v>200</v>
      </c>
      <c r="D66" s="26" t="s">
        <v>66</v>
      </c>
      <c r="E66" s="21"/>
      <c r="F66" s="21">
        <f>E66+E66*5%</f>
        <v>0</v>
      </c>
      <c r="G66" s="21">
        <f>F66+F66*5%</f>
        <v>0</v>
      </c>
      <c r="H66" s="37"/>
      <c r="AMH66" s="44"/>
      <c r="AMI66" s="44"/>
      <c r="AMJ66" s="44"/>
    </row>
    <row r="67" spans="1:1024" ht="92.4" customHeight="1">
      <c r="A67" s="35" t="s">
        <v>70</v>
      </c>
      <c r="B67" s="20" t="s">
        <v>71</v>
      </c>
      <c r="C67" s="20"/>
      <c r="D67" s="20"/>
      <c r="E67" s="36">
        <f>E69</f>
        <v>15</v>
      </c>
      <c r="F67" s="36">
        <f>F69</f>
        <v>15.5</v>
      </c>
      <c r="G67" s="36">
        <f>G69</f>
        <v>16</v>
      </c>
      <c r="H67" s="37"/>
    </row>
    <row r="68" spans="1:1024" ht="55.2" customHeight="1">
      <c r="A68" s="35" t="s">
        <v>16</v>
      </c>
      <c r="B68" s="20" t="s">
        <v>72</v>
      </c>
      <c r="C68" s="20"/>
      <c r="D68" s="20"/>
      <c r="E68" s="36">
        <v>15</v>
      </c>
      <c r="F68" s="36">
        <v>15.5</v>
      </c>
      <c r="G68" s="36">
        <v>16</v>
      </c>
      <c r="H68" s="37"/>
    </row>
    <row r="69" spans="1:1024" ht="78.599999999999994" customHeight="1">
      <c r="A69" s="46" t="s">
        <v>73</v>
      </c>
      <c r="B69" s="23" t="s">
        <v>74</v>
      </c>
      <c r="C69" s="23"/>
      <c r="D69" s="23"/>
      <c r="E69" s="21">
        <f t="shared" ref="E69:G71" si="13">E70</f>
        <v>15</v>
      </c>
      <c r="F69" s="21">
        <f t="shared" si="13"/>
        <v>15.5</v>
      </c>
      <c r="G69" s="21">
        <f t="shared" si="13"/>
        <v>16</v>
      </c>
      <c r="H69" s="37"/>
    </row>
    <row r="70" spans="1:1024" s="1" customFormat="1" ht="101.4" customHeight="1">
      <c r="A70" s="46" t="s">
        <v>75</v>
      </c>
      <c r="B70" s="23" t="s">
        <v>76</v>
      </c>
      <c r="C70" s="23"/>
      <c r="D70" s="23"/>
      <c r="E70" s="21">
        <f t="shared" si="13"/>
        <v>15</v>
      </c>
      <c r="F70" s="21">
        <f t="shared" si="13"/>
        <v>15.5</v>
      </c>
      <c r="G70" s="21">
        <f t="shared" si="13"/>
        <v>16</v>
      </c>
      <c r="H70" s="37"/>
    </row>
    <row r="71" spans="1:1024" ht="45.6">
      <c r="A71" s="42" t="s">
        <v>22</v>
      </c>
      <c r="B71" s="23" t="s">
        <v>76</v>
      </c>
      <c r="C71" s="23">
        <v>200</v>
      </c>
      <c r="D71" s="23"/>
      <c r="E71" s="21">
        <f t="shared" si="13"/>
        <v>15</v>
      </c>
      <c r="F71" s="21">
        <f t="shared" si="13"/>
        <v>15.5</v>
      </c>
      <c r="G71" s="21">
        <f t="shared" si="13"/>
        <v>16</v>
      </c>
      <c r="H71" s="37"/>
    </row>
    <row r="72" spans="1:1024">
      <c r="A72" s="30" t="s">
        <v>77</v>
      </c>
      <c r="B72" s="23" t="s">
        <v>76</v>
      </c>
      <c r="C72" s="23">
        <v>200</v>
      </c>
      <c r="D72" s="26" t="s">
        <v>78</v>
      </c>
      <c r="E72" s="21">
        <v>15</v>
      </c>
      <c r="F72" s="21">
        <v>15.5</v>
      </c>
      <c r="G72" s="21">
        <v>16</v>
      </c>
      <c r="H72" s="37"/>
    </row>
    <row r="73" spans="1:1024" ht="103.2" customHeight="1">
      <c r="A73" s="15" t="s">
        <v>79</v>
      </c>
      <c r="B73" s="20" t="s">
        <v>80</v>
      </c>
      <c r="C73" s="20"/>
      <c r="D73" s="41"/>
      <c r="E73" s="36">
        <f>E75</f>
        <v>1023.9100000000001</v>
      </c>
      <c r="F73" s="36">
        <f>F75</f>
        <v>276.3</v>
      </c>
      <c r="G73" s="36">
        <f>G75</f>
        <v>387.3</v>
      </c>
      <c r="H73" s="37"/>
    </row>
    <row r="74" spans="1:1024" ht="40.200000000000003" customHeight="1">
      <c r="A74" s="30" t="s">
        <v>47</v>
      </c>
      <c r="B74" s="20" t="s">
        <v>293</v>
      </c>
      <c r="C74" s="20"/>
      <c r="D74" s="41"/>
      <c r="E74" s="36">
        <v>1023.91</v>
      </c>
      <c r="F74" s="36">
        <v>276.3</v>
      </c>
      <c r="G74" s="36">
        <v>387.3</v>
      </c>
      <c r="H74" s="37"/>
      <c r="AMH74" s="44"/>
      <c r="AMI74" s="44"/>
      <c r="AMJ74" s="44"/>
    </row>
    <row r="75" spans="1:1024" ht="45.6">
      <c r="A75" s="28" t="s">
        <v>81</v>
      </c>
      <c r="B75" s="23" t="s">
        <v>82</v>
      </c>
      <c r="C75" s="23"/>
      <c r="D75" s="26"/>
      <c r="E75" s="21">
        <f>E76+E79+E81</f>
        <v>1023.9100000000001</v>
      </c>
      <c r="F75" s="21">
        <f>F76+F79</f>
        <v>276.3</v>
      </c>
      <c r="G75" s="21">
        <f>G76+G79</f>
        <v>387.3</v>
      </c>
      <c r="H75" s="37"/>
    </row>
    <row r="76" spans="1:1024" s="1" customFormat="1" ht="68.400000000000006">
      <c r="A76" s="28" t="s">
        <v>83</v>
      </c>
      <c r="B76" s="23" t="s">
        <v>84</v>
      </c>
      <c r="C76" s="23"/>
      <c r="D76" s="26"/>
      <c r="E76" s="21">
        <f>E77</f>
        <v>339.91</v>
      </c>
      <c r="F76" s="21">
        <v>276.3</v>
      </c>
      <c r="G76" s="21">
        <v>387.3</v>
      </c>
      <c r="H76" s="37"/>
    </row>
    <row r="77" spans="1:1024" s="1" customFormat="1" ht="45.6">
      <c r="A77" s="42" t="s">
        <v>22</v>
      </c>
      <c r="B77" s="23" t="s">
        <v>84</v>
      </c>
      <c r="C77" s="23">
        <v>200</v>
      </c>
      <c r="D77" s="26"/>
      <c r="E77" s="21">
        <f>E78</f>
        <v>339.91</v>
      </c>
      <c r="F77" s="21">
        <f>F78</f>
        <v>276.3</v>
      </c>
      <c r="G77" s="21">
        <f>G78</f>
        <v>387.3</v>
      </c>
      <c r="H77" s="37"/>
    </row>
    <row r="78" spans="1:1024" s="1" customFormat="1" ht="32.4" customHeight="1">
      <c r="A78" s="30" t="s">
        <v>294</v>
      </c>
      <c r="B78" s="23" t="s">
        <v>84</v>
      </c>
      <c r="C78" s="23">
        <v>200</v>
      </c>
      <c r="D78" s="26" t="s">
        <v>48</v>
      </c>
      <c r="E78" s="21">
        <v>339.91</v>
      </c>
      <c r="F78" s="21">
        <v>276.3</v>
      </c>
      <c r="G78" s="21">
        <v>387.3</v>
      </c>
      <c r="H78" s="37"/>
    </row>
    <row r="79" spans="1:1024" s="1" customFormat="1" ht="103.8" customHeight="1">
      <c r="A79" s="28" t="s">
        <v>85</v>
      </c>
      <c r="B79" s="23" t="s">
        <v>86</v>
      </c>
      <c r="C79" s="23"/>
      <c r="D79" s="26"/>
      <c r="E79" s="21">
        <f>E80</f>
        <v>684</v>
      </c>
      <c r="F79" s="21">
        <f>F80</f>
        <v>0</v>
      </c>
      <c r="G79" s="21">
        <v>0</v>
      </c>
      <c r="H79" s="37"/>
    </row>
    <row r="80" spans="1:1024" s="1" customFormat="1" ht="69" customHeight="1">
      <c r="A80" s="42" t="s">
        <v>22</v>
      </c>
      <c r="B80" s="23" t="s">
        <v>86</v>
      </c>
      <c r="C80" s="23">
        <v>200</v>
      </c>
      <c r="D80" s="26" t="s">
        <v>48</v>
      </c>
      <c r="E80" s="21">
        <v>684</v>
      </c>
      <c r="F80" s="21">
        <v>0</v>
      </c>
      <c r="G80" s="21">
        <v>0</v>
      </c>
      <c r="H80" s="37"/>
    </row>
    <row r="81" spans="1:8" s="1" customFormat="1" ht="99" hidden="1" customHeight="1">
      <c r="A81" s="28" t="s">
        <v>87</v>
      </c>
      <c r="B81" s="23" t="s">
        <v>88</v>
      </c>
      <c r="C81" s="23"/>
      <c r="D81" s="26"/>
      <c r="E81" s="39">
        <v>0</v>
      </c>
      <c r="F81" s="21">
        <v>0</v>
      </c>
      <c r="G81" s="21">
        <v>0</v>
      </c>
      <c r="H81" s="37"/>
    </row>
    <row r="82" spans="1:8" s="1" customFormat="1" ht="70.2" hidden="1" customHeight="1">
      <c r="A82" s="25" t="s">
        <v>22</v>
      </c>
      <c r="B82" s="23" t="s">
        <v>88</v>
      </c>
      <c r="C82" s="23">
        <v>200</v>
      </c>
      <c r="D82" s="26"/>
      <c r="E82" s="21">
        <v>0</v>
      </c>
      <c r="F82" s="21">
        <v>0</v>
      </c>
      <c r="G82" s="21">
        <v>0</v>
      </c>
      <c r="H82" s="37"/>
    </row>
    <row r="83" spans="1:8" s="1" customFormat="1" ht="123.6" customHeight="1">
      <c r="A83" s="35" t="s">
        <v>89</v>
      </c>
      <c r="B83" s="20" t="s">
        <v>90</v>
      </c>
      <c r="C83" s="20"/>
      <c r="D83" s="20"/>
      <c r="E83" s="36">
        <f>E85+E92+E95</f>
        <v>8888.8799999999992</v>
      </c>
      <c r="F83" s="36">
        <f>F85+F92+F95</f>
        <v>0</v>
      </c>
      <c r="G83" s="36">
        <f>G85+G92+G95</f>
        <v>0</v>
      </c>
      <c r="H83" s="37"/>
    </row>
    <row r="84" spans="1:8" s="1" customFormat="1" ht="43.2" customHeight="1">
      <c r="A84" s="35" t="s">
        <v>91</v>
      </c>
      <c r="B84" s="20" t="s">
        <v>92</v>
      </c>
      <c r="C84" s="20"/>
      <c r="D84" s="20"/>
      <c r="E84" s="143">
        <f>E85+E88</f>
        <v>8888.8799999999992</v>
      </c>
      <c r="F84" s="36">
        <v>0</v>
      </c>
      <c r="G84" s="36">
        <v>0</v>
      </c>
      <c r="H84" s="37"/>
    </row>
    <row r="85" spans="1:8" s="1" customFormat="1" ht="58.2" customHeight="1">
      <c r="A85" s="28" t="s">
        <v>93</v>
      </c>
      <c r="B85" s="23" t="s">
        <v>94</v>
      </c>
      <c r="C85" s="20"/>
      <c r="D85" s="20"/>
      <c r="E85" s="21">
        <f>E86+E89</f>
        <v>8888.8799999999992</v>
      </c>
      <c r="F85" s="21">
        <f>F86+F89</f>
        <v>0</v>
      </c>
      <c r="G85" s="21">
        <f>G86+G89</f>
        <v>0</v>
      </c>
      <c r="H85" s="37"/>
    </row>
    <row r="86" spans="1:8" s="1" customFormat="1" ht="75.599999999999994" customHeight="1">
      <c r="A86" s="28" t="s">
        <v>95</v>
      </c>
      <c r="B86" s="23" t="s">
        <v>96</v>
      </c>
      <c r="C86" s="20"/>
      <c r="D86" s="20"/>
      <c r="E86" s="21">
        <f>E87</f>
        <v>8888.8799999999992</v>
      </c>
      <c r="F86" s="21">
        <f>F87</f>
        <v>0</v>
      </c>
      <c r="G86" s="21">
        <f>G87</f>
        <v>0</v>
      </c>
      <c r="H86" s="37"/>
    </row>
    <row r="87" spans="1:8" s="1" customFormat="1" ht="49.2" customHeight="1">
      <c r="A87" s="42" t="s">
        <v>22</v>
      </c>
      <c r="B87" s="23" t="s">
        <v>96</v>
      </c>
      <c r="C87" s="23">
        <v>200</v>
      </c>
      <c r="D87" s="23" t="s">
        <v>97</v>
      </c>
      <c r="E87" s="21">
        <v>8888.8799999999992</v>
      </c>
      <c r="F87" s="21">
        <f>F88</f>
        <v>0</v>
      </c>
      <c r="G87" s="21">
        <f>G88</f>
        <v>0</v>
      </c>
      <c r="H87" s="37"/>
    </row>
    <row r="88" spans="1:8" s="1" customFormat="1" ht="0.6" customHeight="1">
      <c r="A88" s="30" t="s">
        <v>47</v>
      </c>
      <c r="B88" s="23" t="s">
        <v>98</v>
      </c>
      <c r="C88" s="23">
        <v>200</v>
      </c>
      <c r="D88" s="23" t="s">
        <v>97</v>
      </c>
      <c r="E88" s="21">
        <v>0</v>
      </c>
      <c r="F88" s="21">
        <v>0</v>
      </c>
      <c r="G88" s="21">
        <v>0</v>
      </c>
      <c r="H88" s="37"/>
    </row>
    <row r="89" spans="1:8" s="1" customFormat="1" ht="58.8" hidden="1" customHeight="1">
      <c r="A89" s="47" t="s">
        <v>99</v>
      </c>
      <c r="B89" s="48" t="s">
        <v>100</v>
      </c>
      <c r="C89" s="48"/>
      <c r="D89" s="49"/>
      <c r="E89" s="50">
        <f t="shared" ref="E89:G90" si="14">E90</f>
        <v>0</v>
      </c>
      <c r="F89" s="50">
        <f t="shared" si="14"/>
        <v>0</v>
      </c>
      <c r="G89" s="50">
        <f t="shared" si="14"/>
        <v>0</v>
      </c>
      <c r="H89" s="37"/>
    </row>
    <row r="90" spans="1:8" s="1" customFormat="1" ht="52.8" hidden="1" customHeight="1">
      <c r="A90" s="25" t="s">
        <v>22</v>
      </c>
      <c r="B90" s="51" t="s">
        <v>100</v>
      </c>
      <c r="C90" s="51">
        <v>200</v>
      </c>
      <c r="D90" s="52"/>
      <c r="E90" s="53">
        <f t="shared" si="14"/>
        <v>0</v>
      </c>
      <c r="F90" s="53">
        <f t="shared" si="14"/>
        <v>0</v>
      </c>
      <c r="G90" s="53">
        <f t="shared" si="14"/>
        <v>0</v>
      </c>
      <c r="H90" s="37"/>
    </row>
    <row r="91" spans="1:8" s="1" customFormat="1" ht="39" hidden="1" customHeight="1">
      <c r="A91" s="54" t="s">
        <v>47</v>
      </c>
      <c r="B91" s="51" t="s">
        <v>100</v>
      </c>
      <c r="C91" s="51">
        <v>240</v>
      </c>
      <c r="D91" s="52" t="s">
        <v>48</v>
      </c>
      <c r="E91" s="53"/>
      <c r="F91" s="53">
        <f>E91+E91*5%</f>
        <v>0</v>
      </c>
      <c r="G91" s="53">
        <f>F91+F91*5%</f>
        <v>0</v>
      </c>
      <c r="H91" s="37"/>
    </row>
    <row r="92" spans="1:8" s="1" customFormat="1" ht="109.8" hidden="1" customHeight="1">
      <c r="A92" s="54"/>
      <c r="B92" s="51"/>
      <c r="C92" s="51"/>
      <c r="D92" s="52"/>
      <c r="E92" s="55">
        <f t="shared" ref="E92:G93" si="15">E93</f>
        <v>0</v>
      </c>
      <c r="F92" s="55">
        <f t="shared" si="15"/>
        <v>0</v>
      </c>
      <c r="G92" s="55">
        <f t="shared" si="15"/>
        <v>0</v>
      </c>
      <c r="H92" s="37"/>
    </row>
    <row r="93" spans="1:8" s="1" customFormat="1" ht="88.2" hidden="1" customHeight="1">
      <c r="A93" s="25"/>
      <c r="B93" s="51"/>
      <c r="C93" s="51"/>
      <c r="D93" s="52"/>
      <c r="E93" s="53">
        <f t="shared" si="15"/>
        <v>0</v>
      </c>
      <c r="F93" s="53">
        <f t="shared" si="15"/>
        <v>0</v>
      </c>
      <c r="G93" s="53">
        <f t="shared" si="15"/>
        <v>0</v>
      </c>
      <c r="H93" s="37"/>
    </row>
    <row r="94" spans="1:8" s="1" customFormat="1" ht="103.2" hidden="1" customHeight="1">
      <c r="A94" s="54"/>
      <c r="B94" s="51"/>
      <c r="C94" s="51"/>
      <c r="D94" s="52"/>
      <c r="E94" s="53"/>
      <c r="F94" s="53">
        <f>E94+E94*5%</f>
        <v>0</v>
      </c>
      <c r="G94" s="53">
        <f>F94+F94*5%</f>
        <v>0</v>
      </c>
      <c r="H94" s="37"/>
    </row>
    <row r="95" spans="1:8" s="1" customFormat="1" ht="109.8" hidden="1" customHeight="1">
      <c r="A95" s="54"/>
      <c r="B95" s="51"/>
      <c r="C95" s="51"/>
      <c r="D95" s="52"/>
      <c r="E95" s="55">
        <f t="shared" ref="E95:G96" si="16">E96</f>
        <v>0</v>
      </c>
      <c r="F95" s="55">
        <f t="shared" si="16"/>
        <v>0</v>
      </c>
      <c r="G95" s="55">
        <f t="shared" si="16"/>
        <v>0</v>
      </c>
      <c r="H95" s="37"/>
    </row>
    <row r="96" spans="1:8" s="1" customFormat="1" ht="70.8" hidden="1" customHeight="1">
      <c r="A96" s="54"/>
      <c r="B96" s="51"/>
      <c r="C96" s="51"/>
      <c r="D96" s="52"/>
      <c r="E96" s="53">
        <f t="shared" si="16"/>
        <v>0</v>
      </c>
      <c r="F96" s="53">
        <f t="shared" si="16"/>
        <v>0</v>
      </c>
      <c r="G96" s="53">
        <f t="shared" si="16"/>
        <v>0</v>
      </c>
      <c r="H96" s="37"/>
    </row>
    <row r="97" spans="1:8" s="1" customFormat="1" ht="91.2" hidden="1" customHeight="1">
      <c r="A97" s="56"/>
      <c r="B97" s="57"/>
      <c r="C97" s="57"/>
      <c r="D97" s="58"/>
      <c r="E97" s="59"/>
      <c r="F97" s="59">
        <f>E97+E97*5%</f>
        <v>0</v>
      </c>
      <c r="G97" s="59">
        <f>F97+F97*5%</f>
        <v>0</v>
      </c>
      <c r="H97" s="37"/>
    </row>
    <row r="98" spans="1:8" s="1" customFormat="1" ht="98.4" customHeight="1">
      <c r="A98" s="35" t="s">
        <v>101</v>
      </c>
      <c r="B98" s="20" t="s">
        <v>102</v>
      </c>
      <c r="C98" s="20"/>
      <c r="D98" s="20"/>
      <c r="E98" s="36">
        <f>E100</f>
        <v>5</v>
      </c>
      <c r="F98" s="36">
        <f>F100</f>
        <v>5</v>
      </c>
      <c r="G98" s="36">
        <f>G100</f>
        <v>5</v>
      </c>
      <c r="H98" s="37"/>
    </row>
    <row r="99" spans="1:8" s="1" customFormat="1" ht="56.4" customHeight="1">
      <c r="A99" s="35" t="s">
        <v>16</v>
      </c>
      <c r="B99" s="20" t="s">
        <v>103</v>
      </c>
      <c r="C99" s="20"/>
      <c r="D99" s="20"/>
      <c r="E99" s="36">
        <v>5</v>
      </c>
      <c r="F99" s="36">
        <v>5</v>
      </c>
      <c r="G99" s="36">
        <v>5</v>
      </c>
      <c r="H99" s="37"/>
    </row>
    <row r="100" spans="1:8" s="1" customFormat="1" ht="68.400000000000006">
      <c r="A100" s="46" t="s">
        <v>104</v>
      </c>
      <c r="B100" s="23" t="s">
        <v>105</v>
      </c>
      <c r="C100" s="23"/>
      <c r="D100" s="23"/>
      <c r="E100" s="21">
        <f t="shared" ref="E100:G102" si="17">E101</f>
        <v>5</v>
      </c>
      <c r="F100" s="21">
        <f t="shared" si="17"/>
        <v>5</v>
      </c>
      <c r="G100" s="21">
        <f t="shared" si="17"/>
        <v>5</v>
      </c>
      <c r="H100" s="37"/>
    </row>
    <row r="101" spans="1:8" s="1" customFormat="1" ht="45.6">
      <c r="A101" s="28" t="s">
        <v>106</v>
      </c>
      <c r="B101" s="23" t="s">
        <v>107</v>
      </c>
      <c r="C101" s="23"/>
      <c r="D101" s="23"/>
      <c r="E101" s="21">
        <f t="shared" si="17"/>
        <v>5</v>
      </c>
      <c r="F101" s="21">
        <f t="shared" si="17"/>
        <v>5</v>
      </c>
      <c r="G101" s="21">
        <f t="shared" si="17"/>
        <v>5</v>
      </c>
      <c r="H101" s="37"/>
    </row>
    <row r="102" spans="1:8" s="1" customFormat="1" ht="45.6">
      <c r="A102" s="42" t="s">
        <v>22</v>
      </c>
      <c r="B102" s="23" t="s">
        <v>107</v>
      </c>
      <c r="C102" s="23">
        <v>200</v>
      </c>
      <c r="D102" s="26"/>
      <c r="E102" s="21">
        <f t="shared" si="17"/>
        <v>5</v>
      </c>
      <c r="F102" s="21">
        <f t="shared" si="17"/>
        <v>5</v>
      </c>
      <c r="G102" s="21">
        <f t="shared" si="17"/>
        <v>5</v>
      </c>
      <c r="H102" s="37"/>
    </row>
    <row r="103" spans="1:8" s="1" customFormat="1" ht="45.6">
      <c r="A103" s="40" t="s">
        <v>108</v>
      </c>
      <c r="B103" s="23" t="s">
        <v>107</v>
      </c>
      <c r="C103" s="23">
        <v>200</v>
      </c>
      <c r="D103" s="26" t="s">
        <v>109</v>
      </c>
      <c r="E103" s="21">
        <v>5</v>
      </c>
      <c r="F103" s="21">
        <v>5</v>
      </c>
      <c r="G103" s="21">
        <v>5</v>
      </c>
      <c r="H103" s="37"/>
    </row>
    <row r="104" spans="1:8" s="1" customFormat="1" ht="68.400000000000006">
      <c r="A104" s="35" t="s">
        <v>110</v>
      </c>
      <c r="B104" s="20" t="s">
        <v>111</v>
      </c>
      <c r="C104" s="20"/>
      <c r="D104" s="20"/>
      <c r="E104" s="36">
        <f>E105</f>
        <v>10295</v>
      </c>
      <c r="F104" s="36">
        <f>F106</f>
        <v>2222.6</v>
      </c>
      <c r="G104" s="36">
        <f>G106</f>
        <v>2222.6</v>
      </c>
      <c r="H104" s="37"/>
    </row>
    <row r="105" spans="1:8" s="1" customFormat="1" ht="43.2" customHeight="1">
      <c r="A105" s="35" t="s">
        <v>16</v>
      </c>
      <c r="B105" s="20" t="s">
        <v>112</v>
      </c>
      <c r="C105" s="20"/>
      <c r="D105" s="20"/>
      <c r="E105" s="36">
        <f>E106</f>
        <v>10295</v>
      </c>
      <c r="F105" s="36">
        <v>2222.6</v>
      </c>
      <c r="G105" s="36">
        <v>2222.6</v>
      </c>
      <c r="H105" s="37"/>
    </row>
    <row r="106" spans="1:8" s="1" customFormat="1" ht="75.599999999999994" customHeight="1">
      <c r="A106" s="28" t="s">
        <v>113</v>
      </c>
      <c r="B106" s="23" t="s">
        <v>114</v>
      </c>
      <c r="C106" s="20"/>
      <c r="D106" s="20"/>
      <c r="E106" s="21">
        <f>E108+E115+E119</f>
        <v>10295</v>
      </c>
      <c r="F106" s="21">
        <f>F108+F110+F113+F119</f>
        <v>2222.6</v>
      </c>
      <c r="G106" s="21">
        <f>G108+G110+G113+G119</f>
        <v>2222.6</v>
      </c>
      <c r="H106" s="37"/>
    </row>
    <row r="107" spans="1:8" s="1" customFormat="1" ht="0.6" customHeight="1">
      <c r="A107" s="31" t="s">
        <v>115</v>
      </c>
      <c r="B107" s="23" t="s">
        <v>116</v>
      </c>
      <c r="C107" s="20"/>
      <c r="D107" s="20"/>
      <c r="E107" s="45">
        <v>1000</v>
      </c>
      <c r="F107" s="45">
        <v>1000</v>
      </c>
      <c r="G107" s="45">
        <v>1000</v>
      </c>
      <c r="H107" s="37"/>
    </row>
    <row r="108" spans="1:8" s="1" customFormat="1" ht="68.400000000000006">
      <c r="A108" s="42" t="s">
        <v>117</v>
      </c>
      <c r="B108" s="23" t="s">
        <v>116</v>
      </c>
      <c r="C108" s="23">
        <v>600</v>
      </c>
      <c r="D108" s="23"/>
      <c r="E108" s="21">
        <f>E109</f>
        <v>1000</v>
      </c>
      <c r="F108" s="21">
        <f>F109</f>
        <v>1000</v>
      </c>
      <c r="G108" s="21">
        <f>G109</f>
        <v>1000</v>
      </c>
      <c r="H108" s="37"/>
    </row>
    <row r="109" spans="1:8" s="1" customFormat="1" ht="31.8" customHeight="1">
      <c r="A109" s="28" t="s">
        <v>118</v>
      </c>
      <c r="B109" s="23" t="s">
        <v>116</v>
      </c>
      <c r="C109" s="23">
        <v>600</v>
      </c>
      <c r="D109" s="26" t="s">
        <v>119</v>
      </c>
      <c r="E109" s="21">
        <v>1000</v>
      </c>
      <c r="F109" s="21">
        <v>1000</v>
      </c>
      <c r="G109" s="21">
        <v>1000</v>
      </c>
      <c r="H109" s="37"/>
    </row>
    <row r="110" spans="1:8" s="1" customFormat="1" ht="63.6" hidden="1" customHeight="1">
      <c r="A110" s="28" t="s">
        <v>120</v>
      </c>
      <c r="B110" s="23" t="s">
        <v>121</v>
      </c>
      <c r="C110" s="23"/>
      <c r="D110" s="26"/>
      <c r="E110" s="45">
        <f t="shared" ref="E110:G111" si="18">E111</f>
        <v>0</v>
      </c>
      <c r="F110" s="45">
        <f t="shared" si="18"/>
        <v>0</v>
      </c>
      <c r="G110" s="45">
        <f t="shared" si="18"/>
        <v>0</v>
      </c>
      <c r="H110" s="37"/>
    </row>
    <row r="111" spans="1:8" s="1" customFormat="1" ht="54" hidden="1" customHeight="1">
      <c r="A111" s="25" t="s">
        <v>122</v>
      </c>
      <c r="B111" s="23" t="s">
        <v>121</v>
      </c>
      <c r="C111" s="23">
        <v>600</v>
      </c>
      <c r="D111" s="26"/>
      <c r="E111" s="21">
        <f t="shared" si="18"/>
        <v>0</v>
      </c>
      <c r="F111" s="21">
        <f t="shared" si="18"/>
        <v>0</v>
      </c>
      <c r="G111" s="21">
        <f t="shared" si="18"/>
        <v>0</v>
      </c>
      <c r="H111" s="37"/>
    </row>
    <row r="112" spans="1:8" s="1" customFormat="1" ht="55.2" hidden="1" customHeight="1">
      <c r="A112" s="28" t="s">
        <v>118</v>
      </c>
      <c r="B112" s="23" t="s">
        <v>121</v>
      </c>
      <c r="C112" s="23">
        <v>600</v>
      </c>
      <c r="D112" s="26" t="s">
        <v>119</v>
      </c>
      <c r="E112" s="21"/>
      <c r="F112" s="21">
        <v>0</v>
      </c>
      <c r="G112" s="21">
        <f>F112+F112*5%</f>
        <v>0</v>
      </c>
      <c r="H112" s="37"/>
    </row>
    <row r="113" spans="1:8" s="1" customFormat="1" ht="73.2" hidden="1" customHeight="1">
      <c r="A113" s="28" t="s">
        <v>123</v>
      </c>
      <c r="B113" s="23" t="s">
        <v>124</v>
      </c>
      <c r="C113" s="23"/>
      <c r="D113" s="26"/>
      <c r="E113" s="39">
        <f>E114</f>
        <v>0</v>
      </c>
      <c r="F113" s="39">
        <f>F114</f>
        <v>0</v>
      </c>
      <c r="G113" s="39">
        <f>G114</f>
        <v>0</v>
      </c>
      <c r="H113" s="37"/>
    </row>
    <row r="114" spans="1:8" s="1" customFormat="1" ht="94.2" hidden="1" customHeight="1">
      <c r="A114" s="25" t="s">
        <v>125</v>
      </c>
      <c r="B114" s="23" t="s">
        <v>124</v>
      </c>
      <c r="C114" s="23">
        <v>400</v>
      </c>
      <c r="D114" s="26" t="s">
        <v>119</v>
      </c>
      <c r="E114" s="21">
        <v>0</v>
      </c>
      <c r="F114" s="21">
        <f>F115</f>
        <v>0</v>
      </c>
      <c r="G114" s="21">
        <f>G115</f>
        <v>0</v>
      </c>
      <c r="H114" s="37"/>
    </row>
    <row r="115" spans="1:8" s="173" customFormat="1" ht="92.4" customHeight="1">
      <c r="A115" s="87" t="s">
        <v>123</v>
      </c>
      <c r="B115" s="110" t="s">
        <v>124</v>
      </c>
      <c r="C115" s="110"/>
      <c r="D115" s="111"/>
      <c r="E115" s="171">
        <f>E116</f>
        <v>7764.1</v>
      </c>
      <c r="F115" s="171">
        <v>0</v>
      </c>
      <c r="G115" s="171">
        <v>0</v>
      </c>
      <c r="H115" s="172"/>
    </row>
    <row r="116" spans="1:8" s="1" customFormat="1" ht="76.2" customHeight="1">
      <c r="A116" s="42" t="s">
        <v>125</v>
      </c>
      <c r="B116" s="23" t="s">
        <v>124</v>
      </c>
      <c r="C116" s="23">
        <v>400</v>
      </c>
      <c r="D116" s="26" t="s">
        <v>119</v>
      </c>
      <c r="E116" s="21">
        <v>7764.1</v>
      </c>
      <c r="F116" s="21">
        <v>0</v>
      </c>
      <c r="G116" s="21">
        <v>0</v>
      </c>
      <c r="H116" s="37"/>
    </row>
    <row r="117" spans="1:8" s="1" customFormat="1" ht="78.599999999999994" hidden="1" customHeight="1">
      <c r="A117" s="60" t="s">
        <v>126</v>
      </c>
      <c r="B117" s="61" t="s">
        <v>127</v>
      </c>
      <c r="C117" s="61"/>
      <c r="D117" s="62"/>
      <c r="E117" s="43"/>
      <c r="F117" s="43">
        <v>0</v>
      </c>
      <c r="G117" s="43">
        <v>0</v>
      </c>
      <c r="H117" s="37"/>
    </row>
    <row r="118" spans="1:8" s="1" customFormat="1" ht="94.8" hidden="1" customHeight="1">
      <c r="A118" s="63" t="s">
        <v>117</v>
      </c>
      <c r="B118" s="61" t="s">
        <v>127</v>
      </c>
      <c r="C118" s="61">
        <v>600</v>
      </c>
      <c r="D118" s="62" t="s">
        <v>119</v>
      </c>
      <c r="E118" s="43"/>
      <c r="F118" s="43">
        <v>0</v>
      </c>
      <c r="G118" s="43">
        <v>0</v>
      </c>
      <c r="H118" s="37"/>
    </row>
    <row r="119" spans="1:8" s="173" customFormat="1" ht="75" customHeight="1">
      <c r="A119" s="87" t="s">
        <v>115</v>
      </c>
      <c r="B119" s="110" t="s">
        <v>128</v>
      </c>
      <c r="C119" s="110"/>
      <c r="D119" s="111"/>
      <c r="E119" s="171">
        <f t="shared" ref="E119:G120" si="19">E120</f>
        <v>1530.9</v>
      </c>
      <c r="F119" s="171">
        <f t="shared" si="19"/>
        <v>1222.5999999999999</v>
      </c>
      <c r="G119" s="171">
        <f t="shared" si="19"/>
        <v>1222.5999999999999</v>
      </c>
      <c r="H119" s="172"/>
    </row>
    <row r="120" spans="1:8" s="1" customFormat="1" ht="70.2" customHeight="1">
      <c r="A120" s="42" t="s">
        <v>117</v>
      </c>
      <c r="B120" s="23" t="s">
        <v>128</v>
      </c>
      <c r="C120" s="23">
        <v>600</v>
      </c>
      <c r="D120" s="26"/>
      <c r="E120" s="21">
        <f t="shared" si="19"/>
        <v>1530.9</v>
      </c>
      <c r="F120" s="21">
        <f t="shared" si="19"/>
        <v>1222.5999999999999</v>
      </c>
      <c r="G120" s="21">
        <f t="shared" si="19"/>
        <v>1222.5999999999999</v>
      </c>
      <c r="H120" s="37"/>
    </row>
    <row r="121" spans="1:8" s="1" customFormat="1" ht="31.2" customHeight="1">
      <c r="A121" s="28" t="s">
        <v>118</v>
      </c>
      <c r="B121" s="23" t="s">
        <v>128</v>
      </c>
      <c r="C121" s="23">
        <v>600</v>
      </c>
      <c r="D121" s="26" t="s">
        <v>119</v>
      </c>
      <c r="E121" s="21">
        <v>1530.9</v>
      </c>
      <c r="F121" s="21">
        <v>1222.5999999999999</v>
      </c>
      <c r="G121" s="21">
        <v>1222.5999999999999</v>
      </c>
      <c r="H121" s="37"/>
    </row>
    <row r="122" spans="1:8" s="1" customFormat="1" ht="76.2" hidden="1" customHeight="1">
      <c r="A122" s="64" t="s">
        <v>129</v>
      </c>
      <c r="B122" s="20" t="s">
        <v>130</v>
      </c>
      <c r="C122" s="20"/>
      <c r="D122" s="20"/>
      <c r="E122" s="36">
        <f>E123</f>
        <v>0</v>
      </c>
      <c r="F122" s="36">
        <f>F123</f>
        <v>0</v>
      </c>
      <c r="G122" s="36">
        <f>G123</f>
        <v>0</v>
      </c>
      <c r="H122" s="37"/>
    </row>
    <row r="123" spans="1:8" s="1" customFormat="1" ht="157.19999999999999" hidden="1" customHeight="1">
      <c r="A123" s="65" t="s">
        <v>131</v>
      </c>
      <c r="B123" s="23" t="s">
        <v>132</v>
      </c>
      <c r="C123" s="23"/>
      <c r="D123" s="23"/>
      <c r="E123" s="21"/>
      <c r="F123" s="21">
        <f>F124+F127</f>
        <v>0</v>
      </c>
      <c r="G123" s="21">
        <f>G124+G127</f>
        <v>0</v>
      </c>
      <c r="H123" s="37"/>
    </row>
    <row r="124" spans="1:8" s="1" customFormat="1" ht="0.6" hidden="1" customHeight="1">
      <c r="A124" s="66" t="s">
        <v>133</v>
      </c>
      <c r="B124" s="23" t="s">
        <v>134</v>
      </c>
      <c r="C124" s="23">
        <v>600</v>
      </c>
      <c r="D124" s="23"/>
      <c r="E124" s="21">
        <v>0</v>
      </c>
      <c r="F124" s="21">
        <f>F125</f>
        <v>0</v>
      </c>
      <c r="G124" s="21">
        <f>G125</f>
        <v>0</v>
      </c>
      <c r="H124" s="37"/>
    </row>
    <row r="125" spans="1:8" s="1" customFormat="1" ht="51" hidden="1" customHeight="1">
      <c r="A125" s="67" t="s">
        <v>117</v>
      </c>
      <c r="B125" s="23" t="s">
        <v>134</v>
      </c>
      <c r="C125" s="23">
        <v>600</v>
      </c>
      <c r="D125" s="23" t="s">
        <v>135</v>
      </c>
      <c r="E125" s="21">
        <v>0</v>
      </c>
      <c r="F125" s="21">
        <v>0</v>
      </c>
      <c r="G125" s="21">
        <f>G126</f>
        <v>0</v>
      </c>
      <c r="H125" s="37"/>
    </row>
    <row r="126" spans="1:8" s="173" customFormat="1" ht="30" customHeight="1">
      <c r="A126" s="68" t="s">
        <v>129</v>
      </c>
      <c r="B126" s="110" t="s">
        <v>136</v>
      </c>
      <c r="C126" s="110">
        <v>600</v>
      </c>
      <c r="D126" s="110"/>
      <c r="E126" s="171">
        <v>60</v>
      </c>
      <c r="F126" s="171">
        <v>0</v>
      </c>
      <c r="G126" s="171">
        <f>F126+F126*5%</f>
        <v>0</v>
      </c>
      <c r="H126" s="172"/>
    </row>
    <row r="127" spans="1:8" s="1" customFormat="1" ht="57.6" customHeight="1">
      <c r="A127" s="69" t="s">
        <v>137</v>
      </c>
      <c r="B127" s="23" t="s">
        <v>136</v>
      </c>
      <c r="C127" s="23">
        <v>600</v>
      </c>
      <c r="D127" s="23"/>
      <c r="E127" s="21">
        <v>60</v>
      </c>
      <c r="F127" s="21">
        <f>F128</f>
        <v>0</v>
      </c>
      <c r="G127" s="21">
        <f>G128</f>
        <v>0</v>
      </c>
      <c r="H127" s="37"/>
    </row>
    <row r="128" spans="1:8" s="1" customFormat="1" ht="62.4" customHeight="1">
      <c r="A128" s="66" t="s">
        <v>117</v>
      </c>
      <c r="B128" s="23" t="s">
        <v>136</v>
      </c>
      <c r="C128" s="23">
        <v>600</v>
      </c>
      <c r="D128" s="23" t="s">
        <v>135</v>
      </c>
      <c r="E128" s="21">
        <v>60</v>
      </c>
      <c r="F128" s="21">
        <v>0</v>
      </c>
      <c r="G128" s="21">
        <f>F128+F128*5%</f>
        <v>0</v>
      </c>
      <c r="H128" s="37"/>
    </row>
    <row r="129" spans="1:8" s="153" customFormat="1" ht="115.8" customHeight="1">
      <c r="A129" s="70" t="s">
        <v>138</v>
      </c>
      <c r="B129" s="78" t="s">
        <v>139</v>
      </c>
      <c r="C129" s="78"/>
      <c r="D129" s="78"/>
      <c r="E129" s="143">
        <f t="shared" ref="E129:E130" si="20">E130</f>
        <v>11434.33</v>
      </c>
      <c r="F129" s="143">
        <v>0</v>
      </c>
      <c r="G129" s="143">
        <v>0</v>
      </c>
      <c r="H129" s="152"/>
    </row>
    <row r="130" spans="1:8" s="1" customFormat="1" ht="51" customHeight="1">
      <c r="A130" s="66" t="s">
        <v>140</v>
      </c>
      <c r="B130" s="23" t="s">
        <v>141</v>
      </c>
      <c r="C130" s="23"/>
      <c r="D130" s="23"/>
      <c r="E130" s="21">
        <f t="shared" si="20"/>
        <v>11434.33</v>
      </c>
      <c r="F130" s="21">
        <v>0</v>
      </c>
      <c r="G130" s="21">
        <v>0</v>
      </c>
      <c r="H130" s="37"/>
    </row>
    <row r="131" spans="1:8" s="1" customFormat="1" ht="103.2" customHeight="1">
      <c r="A131" s="66" t="s">
        <v>142</v>
      </c>
      <c r="B131" s="23" t="s">
        <v>143</v>
      </c>
      <c r="C131" s="23"/>
      <c r="D131" s="23"/>
      <c r="E131" s="21">
        <f>E134</f>
        <v>11434.33</v>
      </c>
      <c r="F131" s="21">
        <v>0</v>
      </c>
      <c r="G131" s="21">
        <v>0</v>
      </c>
      <c r="H131" s="37"/>
    </row>
    <row r="132" spans="1:8" s="1" customFormat="1" ht="0.6" customHeight="1">
      <c r="A132" s="66"/>
      <c r="B132" s="23" t="s">
        <v>144</v>
      </c>
      <c r="C132" s="23"/>
      <c r="D132" s="23"/>
      <c r="E132" s="21"/>
      <c r="F132" s="21">
        <v>0</v>
      </c>
      <c r="G132" s="21">
        <v>0</v>
      </c>
      <c r="H132" s="37"/>
    </row>
    <row r="133" spans="1:8" s="1" customFormat="1" ht="1.2" customHeight="1">
      <c r="A133" s="71"/>
      <c r="B133" s="72" t="s">
        <v>144</v>
      </c>
      <c r="C133" s="72">
        <v>200</v>
      </c>
      <c r="D133" s="72"/>
      <c r="E133" s="73"/>
      <c r="F133" s="73"/>
      <c r="G133" s="73"/>
      <c r="H133" s="37"/>
    </row>
    <row r="134" spans="1:8" s="122" customFormat="1" ht="40.799999999999997" customHeight="1">
      <c r="A134" s="133" t="s">
        <v>39</v>
      </c>
      <c r="B134" s="116" t="s">
        <v>144</v>
      </c>
      <c r="C134" s="116">
        <v>200</v>
      </c>
      <c r="D134" s="116" t="s">
        <v>40</v>
      </c>
      <c r="E134" s="126">
        <v>11434.33</v>
      </c>
      <c r="F134" s="118">
        <v>0</v>
      </c>
      <c r="G134" s="118">
        <v>0</v>
      </c>
      <c r="H134" s="119"/>
    </row>
    <row r="135" spans="1:8" s="1" customFormat="1" ht="141" customHeight="1">
      <c r="A135" s="74" t="s">
        <v>145</v>
      </c>
      <c r="B135" s="20" t="s">
        <v>146</v>
      </c>
      <c r="C135" s="20"/>
      <c r="D135" s="41"/>
      <c r="E135" s="36">
        <f>E137+E141</f>
        <v>915.7</v>
      </c>
      <c r="F135" s="36">
        <f>F137+F141</f>
        <v>0</v>
      </c>
      <c r="G135" s="36">
        <f>G137+G141</f>
        <v>0</v>
      </c>
      <c r="H135" s="37"/>
    </row>
    <row r="136" spans="1:8" s="1" customFormat="1" ht="75.599999999999994" customHeight="1">
      <c r="A136" s="35" t="s">
        <v>16</v>
      </c>
      <c r="B136" s="20" t="s">
        <v>147</v>
      </c>
      <c r="C136" s="20"/>
      <c r="D136" s="41"/>
      <c r="E136" s="36">
        <v>915.7</v>
      </c>
      <c r="F136" s="36">
        <v>0</v>
      </c>
      <c r="G136" s="36">
        <v>0</v>
      </c>
      <c r="H136" s="37"/>
    </row>
    <row r="137" spans="1:8" s="1" customFormat="1" ht="72.599999999999994" customHeight="1">
      <c r="A137" s="28" t="s">
        <v>148</v>
      </c>
      <c r="B137" s="23" t="s">
        <v>149</v>
      </c>
      <c r="C137" s="23"/>
      <c r="D137" s="26"/>
      <c r="E137" s="21">
        <f>E138</f>
        <v>915.7</v>
      </c>
      <c r="F137" s="21">
        <f>F140</f>
        <v>0</v>
      </c>
      <c r="G137" s="21">
        <f>G140</f>
        <v>0</v>
      </c>
      <c r="H137" s="37"/>
    </row>
    <row r="138" spans="1:8" s="1" customFormat="1" ht="159.6">
      <c r="A138" s="28" t="s">
        <v>150</v>
      </c>
      <c r="B138" s="23" t="s">
        <v>151</v>
      </c>
      <c r="C138" s="23"/>
      <c r="D138" s="26"/>
      <c r="E138" s="21">
        <f>E139</f>
        <v>915.7</v>
      </c>
      <c r="F138" s="21">
        <f>F139</f>
        <v>0</v>
      </c>
      <c r="G138" s="21">
        <f>G139</f>
        <v>0</v>
      </c>
      <c r="H138" s="37"/>
    </row>
    <row r="139" spans="1:8" s="1" customFormat="1" ht="43.8" customHeight="1">
      <c r="A139" s="42" t="s">
        <v>22</v>
      </c>
      <c r="B139" s="23" t="s">
        <v>151</v>
      </c>
      <c r="C139" s="23">
        <v>200</v>
      </c>
      <c r="D139" s="26" t="s">
        <v>24</v>
      </c>
      <c r="E139" s="21">
        <v>915.7</v>
      </c>
      <c r="F139" s="21">
        <f>F140</f>
        <v>0</v>
      </c>
      <c r="G139" s="21">
        <f>G140</f>
        <v>0</v>
      </c>
      <c r="H139" s="37"/>
    </row>
    <row r="140" spans="1:8" s="1" customFormat="1" ht="2.4" customHeight="1">
      <c r="A140" s="30" t="s">
        <v>47</v>
      </c>
      <c r="B140" s="23" t="s">
        <v>151</v>
      </c>
      <c r="C140" s="23">
        <v>200</v>
      </c>
      <c r="D140" s="26" t="s">
        <v>66</v>
      </c>
      <c r="E140" s="21"/>
      <c r="F140" s="21">
        <v>0</v>
      </c>
      <c r="G140" s="21">
        <f>F140+F140*5%</f>
        <v>0</v>
      </c>
      <c r="H140" s="37"/>
    </row>
    <row r="141" spans="1:8" s="1" customFormat="1" ht="45.6" hidden="1">
      <c r="A141" s="28" t="s">
        <v>152</v>
      </c>
      <c r="B141" s="23" t="s">
        <v>153</v>
      </c>
      <c r="C141" s="23"/>
      <c r="D141" s="26"/>
      <c r="E141" s="43">
        <f t="shared" ref="E141:G143" si="21">E142</f>
        <v>0</v>
      </c>
      <c r="F141" s="43">
        <f t="shared" si="21"/>
        <v>0</v>
      </c>
      <c r="G141" s="43">
        <f t="shared" si="21"/>
        <v>0</v>
      </c>
      <c r="H141" s="37"/>
    </row>
    <row r="142" spans="1:8" s="1" customFormat="1" ht="159.6" hidden="1">
      <c r="A142" s="28" t="s">
        <v>150</v>
      </c>
      <c r="B142" s="23" t="s">
        <v>154</v>
      </c>
      <c r="C142" s="23"/>
      <c r="D142" s="26"/>
      <c r="E142" s="21">
        <f t="shared" si="21"/>
        <v>0</v>
      </c>
      <c r="F142" s="21">
        <f t="shared" si="21"/>
        <v>0</v>
      </c>
      <c r="G142" s="21">
        <f t="shared" si="21"/>
        <v>0</v>
      </c>
      <c r="H142" s="37"/>
    </row>
    <row r="143" spans="1:8" s="1" customFormat="1" ht="45.6" hidden="1">
      <c r="A143" s="25" t="s">
        <v>22</v>
      </c>
      <c r="B143" s="23" t="s">
        <v>154</v>
      </c>
      <c r="C143" s="23">
        <v>200</v>
      </c>
      <c r="D143" s="26"/>
      <c r="E143" s="21">
        <f t="shared" si="21"/>
        <v>0</v>
      </c>
      <c r="F143" s="21">
        <f t="shared" si="21"/>
        <v>0</v>
      </c>
      <c r="G143" s="21">
        <f t="shared" si="21"/>
        <v>0</v>
      </c>
      <c r="H143" s="37"/>
    </row>
    <row r="144" spans="1:8" s="1" customFormat="1" hidden="1">
      <c r="A144" s="30" t="s">
        <v>65</v>
      </c>
      <c r="B144" s="23" t="s">
        <v>154</v>
      </c>
      <c r="C144" s="23">
        <v>200</v>
      </c>
      <c r="D144" s="26" t="s">
        <v>66</v>
      </c>
      <c r="E144" s="21"/>
      <c r="F144" s="21">
        <v>0</v>
      </c>
      <c r="G144" s="21">
        <f>F144+F144*5%</f>
        <v>0</v>
      </c>
      <c r="H144" s="37"/>
    </row>
    <row r="145" spans="1:1024" s="1" customFormat="1" hidden="1">
      <c r="A145" s="18"/>
      <c r="B145" s="75"/>
      <c r="C145" s="75"/>
      <c r="D145" s="12"/>
      <c r="E145" s="43"/>
      <c r="F145" s="43">
        <f>F146</f>
        <v>0</v>
      </c>
      <c r="G145" s="43">
        <f>G146</f>
        <v>0</v>
      </c>
      <c r="H145" s="37"/>
    </row>
    <row r="146" spans="1:1024" s="1" customFormat="1" hidden="1">
      <c r="A146" s="25"/>
      <c r="B146" s="75"/>
      <c r="C146" s="23"/>
      <c r="D146" s="26"/>
      <c r="E146" s="21"/>
      <c r="F146" s="21">
        <f>F147</f>
        <v>0</v>
      </c>
      <c r="G146" s="21">
        <f>G147</f>
        <v>0</v>
      </c>
      <c r="H146" s="37"/>
    </row>
    <row r="147" spans="1:1024" s="1" customFormat="1" ht="30" hidden="1" customHeight="1">
      <c r="A147" s="30"/>
      <c r="B147" s="75"/>
      <c r="C147" s="23"/>
      <c r="D147" s="26"/>
      <c r="E147" s="21"/>
      <c r="F147" s="21">
        <v>0</v>
      </c>
      <c r="G147" s="21">
        <f>F147+F147*5%</f>
        <v>0</v>
      </c>
      <c r="H147" s="37"/>
    </row>
    <row r="148" spans="1:1024" s="1" customFormat="1" ht="73.95" hidden="1" customHeight="1">
      <c r="A148" s="18"/>
      <c r="B148" s="75"/>
      <c r="C148" s="23"/>
      <c r="D148" s="26"/>
      <c r="E148" s="21"/>
      <c r="F148" s="21">
        <v>0</v>
      </c>
      <c r="G148" s="21">
        <v>0</v>
      </c>
      <c r="H148" s="37"/>
    </row>
    <row r="149" spans="1:1024" s="1" customFormat="1" ht="79.95" hidden="1" customHeight="1">
      <c r="A149" s="25"/>
      <c r="B149" s="75"/>
      <c r="C149" s="23">
        <v>400</v>
      </c>
      <c r="D149" s="26"/>
      <c r="E149" s="21"/>
      <c r="F149" s="21">
        <v>0</v>
      </c>
      <c r="G149" s="21">
        <v>0</v>
      </c>
      <c r="H149" s="37"/>
    </row>
    <row r="150" spans="1:1024" s="1" customFormat="1" ht="79.2" hidden="1" customHeight="1">
      <c r="A150" s="18"/>
      <c r="B150" s="75"/>
      <c r="C150" s="75"/>
      <c r="D150" s="26"/>
      <c r="E150" s="43">
        <f>E151</f>
        <v>0</v>
      </c>
      <c r="F150" s="21">
        <f>F151</f>
        <v>0</v>
      </c>
      <c r="G150" s="21">
        <f>G151</f>
        <v>0</v>
      </c>
      <c r="H150" s="37"/>
    </row>
    <row r="151" spans="1:1024" ht="0.6" customHeight="1">
      <c r="A151" s="25"/>
      <c r="B151" s="75"/>
      <c r="C151" s="23">
        <v>400</v>
      </c>
      <c r="D151" s="26"/>
      <c r="E151" s="21"/>
      <c r="F151" s="21"/>
      <c r="G151" s="21">
        <v>0</v>
      </c>
      <c r="H151" s="37"/>
      <c r="AMH151" s="44"/>
      <c r="AMI151" s="44"/>
      <c r="AMJ151" s="44"/>
    </row>
    <row r="152" spans="1:1024" ht="36" customHeight="1">
      <c r="A152" s="76" t="s">
        <v>155</v>
      </c>
      <c r="B152" s="77" t="s">
        <v>156</v>
      </c>
      <c r="C152" s="78"/>
      <c r="D152" s="79" t="s">
        <v>157</v>
      </c>
      <c r="E152" s="143">
        <f>E153</f>
        <v>2841.38</v>
      </c>
      <c r="F152" s="36">
        <f>F153</f>
        <v>1657.5</v>
      </c>
      <c r="G152" s="36">
        <f>G153</f>
        <v>4262</v>
      </c>
      <c r="H152" s="37"/>
      <c r="AMH152" s="44"/>
      <c r="AMI152" s="44"/>
      <c r="AMJ152" s="44"/>
    </row>
    <row r="153" spans="1:1024" ht="137.4" customHeight="1">
      <c r="A153" s="80" t="s">
        <v>158</v>
      </c>
      <c r="B153" s="75" t="s">
        <v>156</v>
      </c>
      <c r="C153" s="75"/>
      <c r="D153" s="26"/>
      <c r="E153" s="21">
        <f t="shared" ref="E153:E156" si="22">E154</f>
        <v>2841.38</v>
      </c>
      <c r="F153" s="21">
        <f>F155</f>
        <v>1657.5</v>
      </c>
      <c r="G153" s="21">
        <f>G155</f>
        <v>4262</v>
      </c>
      <c r="H153" s="37"/>
    </row>
    <row r="154" spans="1:1024" ht="36" customHeight="1">
      <c r="A154" s="35" t="s">
        <v>159</v>
      </c>
      <c r="B154" s="75" t="s">
        <v>160</v>
      </c>
      <c r="C154" s="75"/>
      <c r="D154" s="26"/>
      <c r="E154" s="21">
        <f t="shared" si="22"/>
        <v>2841.38</v>
      </c>
      <c r="F154" s="81">
        <v>1657.5</v>
      </c>
      <c r="G154" s="81">
        <v>4262</v>
      </c>
      <c r="H154" s="37"/>
    </row>
    <row r="155" spans="1:1024" ht="59.4" customHeight="1">
      <c r="A155" s="42" t="s">
        <v>161</v>
      </c>
      <c r="B155" s="75" t="s">
        <v>162</v>
      </c>
      <c r="C155" s="23"/>
      <c r="D155" s="26"/>
      <c r="E155" s="21">
        <f t="shared" si="22"/>
        <v>2841.38</v>
      </c>
      <c r="F155" s="81">
        <v>1657.5</v>
      </c>
      <c r="G155" s="21">
        <f>G157</f>
        <v>4262</v>
      </c>
      <c r="H155" s="37"/>
    </row>
    <row r="156" spans="1:1024" ht="31.8" customHeight="1">
      <c r="A156" s="82" t="s">
        <v>163</v>
      </c>
      <c r="B156" s="83" t="s">
        <v>164</v>
      </c>
      <c r="C156" s="84"/>
      <c r="D156" s="85"/>
      <c r="E156" s="21">
        <f t="shared" si="22"/>
        <v>2841.38</v>
      </c>
      <c r="F156" s="81">
        <v>1657.5</v>
      </c>
      <c r="G156" s="81">
        <v>4262</v>
      </c>
      <c r="H156" s="37"/>
    </row>
    <row r="157" spans="1:1024" ht="55.2" customHeight="1">
      <c r="A157" s="86" t="s">
        <v>165</v>
      </c>
      <c r="B157" s="83" t="s">
        <v>164</v>
      </c>
      <c r="C157" s="84">
        <v>300</v>
      </c>
      <c r="D157" s="85" t="s">
        <v>157</v>
      </c>
      <c r="E157" s="81">
        <v>2841.38</v>
      </c>
      <c r="F157" s="81">
        <v>1657.5</v>
      </c>
      <c r="G157" s="81">
        <v>4262</v>
      </c>
      <c r="H157" s="37"/>
    </row>
    <row r="158" spans="1:1024" ht="137.4" customHeight="1">
      <c r="A158" s="144" t="s">
        <v>166</v>
      </c>
      <c r="B158" s="77" t="s">
        <v>167</v>
      </c>
      <c r="C158" s="78"/>
      <c r="D158" s="79"/>
      <c r="E158" s="36">
        <f>E159</f>
        <v>93.79</v>
      </c>
      <c r="F158" s="36">
        <f>F159</f>
        <v>0</v>
      </c>
      <c r="G158" s="36">
        <f>G159</f>
        <v>0</v>
      </c>
      <c r="H158" s="37"/>
    </row>
    <row r="159" spans="1:1024" ht="49.8" customHeight="1">
      <c r="A159" s="87" t="s">
        <v>16</v>
      </c>
      <c r="B159" s="75" t="s">
        <v>168</v>
      </c>
      <c r="C159" s="23"/>
      <c r="D159" s="26"/>
      <c r="E159" s="21">
        <f>E160</f>
        <v>93.79</v>
      </c>
      <c r="F159" s="21">
        <v>0</v>
      </c>
      <c r="G159" s="21">
        <v>0</v>
      </c>
      <c r="H159" s="37"/>
    </row>
    <row r="160" spans="1:1024" ht="81.599999999999994" customHeight="1">
      <c r="A160" s="88" t="s">
        <v>169</v>
      </c>
      <c r="B160" s="75" t="s">
        <v>170</v>
      </c>
      <c r="C160" s="23"/>
      <c r="D160" s="26"/>
      <c r="E160" s="21">
        <f>E161</f>
        <v>93.79</v>
      </c>
      <c r="F160" s="21">
        <v>0</v>
      </c>
      <c r="G160" s="21">
        <v>0</v>
      </c>
      <c r="H160" s="37"/>
    </row>
    <row r="161" spans="1:1024" ht="66.599999999999994" customHeight="1">
      <c r="A161" s="42" t="s">
        <v>22</v>
      </c>
      <c r="B161" s="75" t="s">
        <v>170</v>
      </c>
      <c r="C161" s="23">
        <v>200</v>
      </c>
      <c r="D161" s="26" t="s">
        <v>48</v>
      </c>
      <c r="E161" s="21">
        <v>93.79</v>
      </c>
      <c r="F161" s="21">
        <v>0</v>
      </c>
      <c r="G161" s="21">
        <v>0</v>
      </c>
      <c r="H161" s="37"/>
    </row>
    <row r="162" spans="1:1024" s="90" customFormat="1" ht="45.6">
      <c r="A162" s="35" t="s">
        <v>171</v>
      </c>
      <c r="B162" s="20" t="s">
        <v>172</v>
      </c>
      <c r="C162" s="20"/>
      <c r="D162" s="20"/>
      <c r="E162" s="36">
        <f>E163+E170</f>
        <v>8326</v>
      </c>
      <c r="F162" s="36">
        <f>F163+F170</f>
        <v>6996.2000000000007</v>
      </c>
      <c r="G162" s="36">
        <f>G163+G170</f>
        <v>7267.2000000000007</v>
      </c>
      <c r="H162" s="89"/>
      <c r="AMH162" s="91"/>
      <c r="AMI162" s="91"/>
    </row>
    <row r="163" spans="1:1024" s="138" customFormat="1" ht="68.400000000000006">
      <c r="A163" s="127" t="s">
        <v>173</v>
      </c>
      <c r="B163" s="116" t="s">
        <v>174</v>
      </c>
      <c r="C163" s="116"/>
      <c r="D163" s="116"/>
      <c r="E163" s="118">
        <f>E164</f>
        <v>1731.2</v>
      </c>
      <c r="F163" s="118">
        <f>F164</f>
        <v>1243.4000000000001</v>
      </c>
      <c r="G163" s="118">
        <f>G164</f>
        <v>1293.4000000000001</v>
      </c>
      <c r="H163" s="119"/>
      <c r="I163" s="122"/>
      <c r="J163" s="122"/>
      <c r="K163" s="122"/>
      <c r="L163" s="122"/>
      <c r="M163" s="122"/>
      <c r="N163" s="122"/>
      <c r="O163" s="122"/>
      <c r="P163" s="122"/>
      <c r="Q163" s="122"/>
      <c r="R163" s="122"/>
      <c r="S163" s="122"/>
      <c r="T163" s="122"/>
      <c r="U163" s="122"/>
      <c r="V163" s="122"/>
      <c r="W163" s="122"/>
      <c r="X163" s="122"/>
      <c r="Y163" s="122"/>
      <c r="Z163" s="122"/>
      <c r="AA163" s="122"/>
      <c r="AB163" s="122"/>
      <c r="AC163" s="122"/>
      <c r="AD163" s="122"/>
      <c r="AE163" s="122"/>
      <c r="AF163" s="122"/>
      <c r="AG163" s="122"/>
      <c r="AH163" s="122"/>
      <c r="AI163" s="122"/>
      <c r="AJ163" s="122"/>
      <c r="AK163" s="122"/>
      <c r="AL163" s="122"/>
      <c r="AM163" s="122"/>
      <c r="AN163" s="122"/>
      <c r="AO163" s="122"/>
      <c r="AP163" s="122"/>
      <c r="AQ163" s="122"/>
      <c r="AR163" s="122"/>
      <c r="AS163" s="122"/>
      <c r="AT163" s="122"/>
      <c r="AU163" s="122"/>
      <c r="AV163" s="122"/>
      <c r="AW163" s="122"/>
      <c r="AX163" s="122"/>
      <c r="AY163" s="122"/>
      <c r="AZ163" s="122"/>
      <c r="BA163" s="122"/>
      <c r="BB163" s="122"/>
      <c r="BC163" s="122"/>
      <c r="BD163" s="122"/>
      <c r="BE163" s="122"/>
      <c r="BF163" s="122"/>
      <c r="BG163" s="122"/>
      <c r="BH163" s="122"/>
      <c r="BI163" s="122"/>
      <c r="BJ163" s="122"/>
      <c r="BK163" s="122"/>
      <c r="BL163" s="122"/>
      <c r="BM163" s="122"/>
      <c r="BN163" s="122"/>
      <c r="BO163" s="122"/>
      <c r="BP163" s="122"/>
      <c r="BQ163" s="122"/>
      <c r="BR163" s="122"/>
      <c r="BS163" s="122"/>
      <c r="BT163" s="122"/>
      <c r="BU163" s="122"/>
      <c r="BV163" s="122"/>
      <c r="BW163" s="122"/>
      <c r="BX163" s="122"/>
      <c r="BY163" s="122"/>
      <c r="BZ163" s="122"/>
      <c r="CA163" s="122"/>
      <c r="CB163" s="122"/>
      <c r="CC163" s="122"/>
      <c r="CD163" s="122"/>
      <c r="CE163" s="122"/>
      <c r="CF163" s="122"/>
      <c r="CG163" s="122"/>
      <c r="CH163" s="122"/>
      <c r="CI163" s="122"/>
      <c r="CJ163" s="122"/>
      <c r="CK163" s="122"/>
      <c r="CL163" s="122"/>
      <c r="CM163" s="122"/>
      <c r="CN163" s="122"/>
      <c r="CO163" s="122"/>
      <c r="CP163" s="122"/>
      <c r="CQ163" s="122"/>
      <c r="CR163" s="122"/>
      <c r="CS163" s="122"/>
      <c r="CT163" s="122"/>
      <c r="CU163" s="122"/>
      <c r="CV163" s="122"/>
      <c r="CW163" s="122"/>
      <c r="CX163" s="122"/>
      <c r="CY163" s="122"/>
      <c r="CZ163" s="122"/>
      <c r="DA163" s="122"/>
      <c r="DB163" s="122"/>
      <c r="DC163" s="122"/>
      <c r="DD163" s="122"/>
      <c r="DE163" s="122"/>
      <c r="DF163" s="122"/>
      <c r="DG163" s="122"/>
      <c r="DH163" s="122"/>
      <c r="DI163" s="122"/>
      <c r="DJ163" s="122"/>
      <c r="DK163" s="122"/>
      <c r="DL163" s="122"/>
      <c r="DM163" s="122"/>
      <c r="DN163" s="122"/>
      <c r="DO163" s="122"/>
      <c r="DP163" s="122"/>
      <c r="DQ163" s="122"/>
      <c r="DR163" s="122"/>
      <c r="DS163" s="122"/>
      <c r="DT163" s="122"/>
      <c r="DU163" s="122"/>
      <c r="DV163" s="122"/>
      <c r="DW163" s="122"/>
      <c r="DX163" s="122"/>
      <c r="DY163" s="122"/>
      <c r="DZ163" s="122"/>
      <c r="EA163" s="122"/>
      <c r="EB163" s="122"/>
      <c r="EC163" s="122"/>
      <c r="ED163" s="122"/>
      <c r="EE163" s="122"/>
      <c r="EF163" s="122"/>
      <c r="EG163" s="122"/>
      <c r="EH163" s="122"/>
      <c r="EI163" s="122"/>
      <c r="EJ163" s="122"/>
      <c r="EK163" s="122"/>
      <c r="EL163" s="122"/>
      <c r="EM163" s="122"/>
      <c r="EN163" s="122"/>
      <c r="EO163" s="122"/>
      <c r="EP163" s="122"/>
      <c r="EQ163" s="122"/>
      <c r="ER163" s="122"/>
      <c r="ES163" s="122"/>
      <c r="ET163" s="122"/>
      <c r="EU163" s="122"/>
      <c r="EV163" s="122"/>
      <c r="EW163" s="122"/>
      <c r="EX163" s="122"/>
      <c r="EY163" s="122"/>
      <c r="EZ163" s="122"/>
      <c r="FA163" s="122"/>
      <c r="FB163" s="122"/>
      <c r="FC163" s="122"/>
      <c r="FD163" s="122"/>
      <c r="FE163" s="122"/>
      <c r="FF163" s="122"/>
      <c r="FG163" s="122"/>
      <c r="FH163" s="122"/>
      <c r="FI163" s="122"/>
      <c r="FJ163" s="122"/>
      <c r="FK163" s="122"/>
      <c r="FL163" s="122"/>
      <c r="FM163" s="122"/>
      <c r="FN163" s="122"/>
      <c r="FO163" s="122"/>
      <c r="FP163" s="122"/>
      <c r="FQ163" s="122"/>
      <c r="FR163" s="122"/>
      <c r="FS163" s="122"/>
      <c r="FT163" s="122"/>
      <c r="FU163" s="122"/>
      <c r="FV163" s="122"/>
      <c r="FW163" s="122"/>
      <c r="FX163" s="122"/>
      <c r="FY163" s="122"/>
      <c r="FZ163" s="122"/>
      <c r="GA163" s="122"/>
      <c r="GB163" s="122"/>
      <c r="GC163" s="122"/>
      <c r="GD163" s="122"/>
      <c r="GE163" s="122"/>
      <c r="GF163" s="122"/>
      <c r="GG163" s="122"/>
      <c r="GH163" s="122"/>
      <c r="GI163" s="122"/>
      <c r="GJ163" s="122"/>
      <c r="GK163" s="122"/>
      <c r="GL163" s="122"/>
      <c r="GM163" s="122"/>
      <c r="GN163" s="122"/>
      <c r="GO163" s="122"/>
      <c r="GP163" s="122"/>
      <c r="GQ163" s="122"/>
      <c r="GR163" s="122"/>
      <c r="GS163" s="122"/>
      <c r="GT163" s="122"/>
      <c r="GU163" s="122"/>
      <c r="GV163" s="122"/>
      <c r="GW163" s="122"/>
      <c r="GX163" s="122"/>
      <c r="GY163" s="122"/>
      <c r="GZ163" s="122"/>
      <c r="HA163" s="122"/>
      <c r="HB163" s="122"/>
      <c r="HC163" s="122"/>
      <c r="HD163" s="122"/>
      <c r="HE163" s="122"/>
      <c r="HF163" s="122"/>
      <c r="HG163" s="122"/>
      <c r="HH163" s="122"/>
      <c r="HI163" s="122"/>
      <c r="HJ163" s="122"/>
      <c r="HK163" s="122"/>
      <c r="HL163" s="122"/>
      <c r="HM163" s="122"/>
      <c r="HN163" s="122"/>
      <c r="HO163" s="122"/>
      <c r="HP163" s="122"/>
      <c r="HQ163" s="122"/>
      <c r="HR163" s="122"/>
      <c r="HS163" s="122"/>
      <c r="HT163" s="122"/>
      <c r="HU163" s="122"/>
      <c r="HV163" s="122"/>
      <c r="HW163" s="122"/>
      <c r="HX163" s="122"/>
      <c r="HY163" s="122"/>
      <c r="HZ163" s="122"/>
      <c r="IA163" s="122"/>
      <c r="IB163" s="122"/>
      <c r="IC163" s="122"/>
      <c r="ID163" s="122"/>
      <c r="IE163" s="122"/>
      <c r="IF163" s="122"/>
      <c r="IG163" s="122"/>
      <c r="IH163" s="122"/>
      <c r="II163" s="122"/>
      <c r="IJ163" s="122"/>
      <c r="IK163" s="122"/>
      <c r="IL163" s="122"/>
      <c r="IM163" s="122"/>
      <c r="IN163" s="122"/>
      <c r="IO163" s="122"/>
      <c r="IP163" s="122"/>
      <c r="IQ163" s="122"/>
      <c r="IR163" s="122"/>
      <c r="IS163" s="122"/>
      <c r="IT163" s="122"/>
      <c r="IU163" s="122"/>
      <c r="IV163" s="122"/>
      <c r="IW163" s="122"/>
      <c r="IX163" s="122"/>
      <c r="IY163" s="122"/>
      <c r="IZ163" s="122"/>
      <c r="JA163" s="122"/>
      <c r="JB163" s="122"/>
      <c r="JC163" s="122"/>
      <c r="JD163" s="122"/>
      <c r="JE163" s="122"/>
      <c r="JF163" s="122"/>
      <c r="JG163" s="122"/>
      <c r="JH163" s="122"/>
      <c r="JI163" s="122"/>
      <c r="JJ163" s="122"/>
      <c r="JK163" s="122"/>
      <c r="JL163" s="122"/>
      <c r="JM163" s="122"/>
      <c r="JN163" s="122"/>
      <c r="JO163" s="122"/>
      <c r="JP163" s="122"/>
      <c r="JQ163" s="122"/>
      <c r="JR163" s="122"/>
      <c r="JS163" s="122"/>
      <c r="JT163" s="122"/>
      <c r="JU163" s="122"/>
      <c r="JV163" s="122"/>
      <c r="JW163" s="122"/>
      <c r="JX163" s="122"/>
      <c r="JY163" s="122"/>
      <c r="JZ163" s="122"/>
      <c r="KA163" s="122"/>
      <c r="KB163" s="122"/>
      <c r="KC163" s="122"/>
      <c r="KD163" s="122"/>
      <c r="KE163" s="122"/>
      <c r="KF163" s="122"/>
      <c r="KG163" s="122"/>
      <c r="KH163" s="122"/>
      <c r="KI163" s="122"/>
      <c r="KJ163" s="122"/>
      <c r="KK163" s="122"/>
      <c r="KL163" s="122"/>
      <c r="KM163" s="122"/>
      <c r="KN163" s="122"/>
      <c r="KO163" s="122"/>
      <c r="KP163" s="122"/>
      <c r="KQ163" s="122"/>
      <c r="KR163" s="122"/>
      <c r="KS163" s="122"/>
      <c r="KT163" s="122"/>
      <c r="KU163" s="122"/>
      <c r="KV163" s="122"/>
      <c r="KW163" s="122"/>
      <c r="KX163" s="122"/>
      <c r="KY163" s="122"/>
      <c r="KZ163" s="122"/>
      <c r="LA163" s="122"/>
      <c r="LB163" s="122"/>
      <c r="LC163" s="122"/>
      <c r="LD163" s="122"/>
      <c r="LE163" s="122"/>
      <c r="LF163" s="122"/>
      <c r="LG163" s="122"/>
      <c r="LH163" s="122"/>
      <c r="LI163" s="122"/>
      <c r="LJ163" s="122"/>
      <c r="LK163" s="122"/>
      <c r="LL163" s="122"/>
      <c r="LM163" s="122"/>
      <c r="LN163" s="122"/>
      <c r="LO163" s="122"/>
      <c r="LP163" s="122"/>
      <c r="LQ163" s="122"/>
      <c r="LR163" s="122"/>
      <c r="LS163" s="122"/>
      <c r="LT163" s="122"/>
      <c r="LU163" s="122"/>
      <c r="LV163" s="122"/>
      <c r="LW163" s="122"/>
      <c r="LX163" s="122"/>
      <c r="LY163" s="122"/>
      <c r="LZ163" s="122"/>
      <c r="MA163" s="122"/>
      <c r="MB163" s="122"/>
      <c r="MC163" s="122"/>
      <c r="MD163" s="122"/>
      <c r="ME163" s="122"/>
      <c r="MF163" s="122"/>
      <c r="MG163" s="122"/>
      <c r="MH163" s="122"/>
      <c r="MI163" s="122"/>
      <c r="MJ163" s="122"/>
      <c r="MK163" s="122"/>
      <c r="ML163" s="122"/>
      <c r="MM163" s="122"/>
      <c r="MN163" s="122"/>
      <c r="MO163" s="122"/>
      <c r="MP163" s="122"/>
      <c r="MQ163" s="122"/>
      <c r="MR163" s="122"/>
      <c r="MS163" s="122"/>
      <c r="MT163" s="122"/>
      <c r="MU163" s="122"/>
      <c r="MV163" s="122"/>
      <c r="MW163" s="122"/>
      <c r="MX163" s="122"/>
      <c r="MY163" s="122"/>
      <c r="MZ163" s="122"/>
      <c r="NA163" s="122"/>
      <c r="NB163" s="122"/>
      <c r="NC163" s="122"/>
      <c r="ND163" s="122"/>
      <c r="NE163" s="122"/>
      <c r="NF163" s="122"/>
      <c r="NG163" s="122"/>
      <c r="NH163" s="122"/>
      <c r="NI163" s="122"/>
      <c r="NJ163" s="122"/>
      <c r="NK163" s="122"/>
      <c r="NL163" s="122"/>
      <c r="NM163" s="122"/>
      <c r="NN163" s="122"/>
      <c r="NO163" s="122"/>
      <c r="NP163" s="122"/>
      <c r="NQ163" s="122"/>
      <c r="NR163" s="122"/>
      <c r="NS163" s="122"/>
      <c r="NT163" s="122"/>
      <c r="NU163" s="122"/>
      <c r="NV163" s="122"/>
      <c r="NW163" s="122"/>
      <c r="NX163" s="122"/>
      <c r="NY163" s="122"/>
      <c r="NZ163" s="122"/>
      <c r="OA163" s="122"/>
      <c r="OB163" s="122"/>
      <c r="OC163" s="122"/>
      <c r="OD163" s="122"/>
      <c r="OE163" s="122"/>
      <c r="OF163" s="122"/>
      <c r="OG163" s="122"/>
      <c r="OH163" s="122"/>
      <c r="OI163" s="122"/>
      <c r="OJ163" s="122"/>
      <c r="OK163" s="122"/>
      <c r="OL163" s="122"/>
      <c r="OM163" s="122"/>
      <c r="ON163" s="122"/>
      <c r="OO163" s="122"/>
      <c r="OP163" s="122"/>
      <c r="OQ163" s="122"/>
      <c r="OR163" s="122"/>
      <c r="OS163" s="122"/>
      <c r="OT163" s="122"/>
      <c r="OU163" s="122"/>
      <c r="OV163" s="122"/>
      <c r="OW163" s="122"/>
      <c r="OX163" s="122"/>
      <c r="OY163" s="122"/>
      <c r="OZ163" s="122"/>
      <c r="PA163" s="122"/>
      <c r="PB163" s="122"/>
      <c r="PC163" s="122"/>
      <c r="PD163" s="122"/>
      <c r="PE163" s="122"/>
      <c r="PF163" s="122"/>
      <c r="PG163" s="122"/>
      <c r="PH163" s="122"/>
      <c r="PI163" s="122"/>
      <c r="PJ163" s="122"/>
      <c r="PK163" s="122"/>
      <c r="PL163" s="122"/>
      <c r="PM163" s="122"/>
      <c r="PN163" s="122"/>
      <c r="PO163" s="122"/>
      <c r="PP163" s="122"/>
      <c r="PQ163" s="122"/>
      <c r="PR163" s="122"/>
      <c r="PS163" s="122"/>
      <c r="PT163" s="122"/>
      <c r="PU163" s="122"/>
      <c r="PV163" s="122"/>
      <c r="PW163" s="122"/>
      <c r="PX163" s="122"/>
      <c r="PY163" s="122"/>
      <c r="PZ163" s="122"/>
      <c r="QA163" s="122"/>
      <c r="QB163" s="122"/>
      <c r="QC163" s="122"/>
      <c r="QD163" s="122"/>
      <c r="QE163" s="122"/>
      <c r="QF163" s="122"/>
      <c r="QG163" s="122"/>
      <c r="QH163" s="122"/>
      <c r="QI163" s="122"/>
      <c r="QJ163" s="122"/>
      <c r="QK163" s="122"/>
      <c r="QL163" s="122"/>
      <c r="QM163" s="122"/>
      <c r="QN163" s="122"/>
      <c r="QO163" s="122"/>
      <c r="QP163" s="122"/>
      <c r="QQ163" s="122"/>
      <c r="QR163" s="122"/>
      <c r="QS163" s="122"/>
      <c r="QT163" s="122"/>
      <c r="QU163" s="122"/>
      <c r="QV163" s="122"/>
      <c r="QW163" s="122"/>
      <c r="QX163" s="122"/>
      <c r="QY163" s="122"/>
      <c r="QZ163" s="122"/>
      <c r="RA163" s="122"/>
      <c r="RB163" s="122"/>
      <c r="RC163" s="122"/>
      <c r="RD163" s="122"/>
      <c r="RE163" s="122"/>
      <c r="RF163" s="122"/>
      <c r="RG163" s="122"/>
      <c r="RH163" s="122"/>
      <c r="RI163" s="122"/>
      <c r="RJ163" s="122"/>
      <c r="RK163" s="122"/>
      <c r="RL163" s="122"/>
      <c r="RM163" s="122"/>
      <c r="RN163" s="122"/>
      <c r="RO163" s="122"/>
      <c r="RP163" s="122"/>
      <c r="RQ163" s="122"/>
      <c r="RR163" s="122"/>
      <c r="RS163" s="122"/>
      <c r="RT163" s="122"/>
      <c r="RU163" s="122"/>
      <c r="RV163" s="122"/>
      <c r="RW163" s="122"/>
      <c r="RX163" s="122"/>
      <c r="RY163" s="122"/>
      <c r="RZ163" s="122"/>
      <c r="SA163" s="122"/>
      <c r="SB163" s="122"/>
      <c r="SC163" s="122"/>
      <c r="SD163" s="122"/>
      <c r="SE163" s="122"/>
      <c r="SF163" s="122"/>
      <c r="SG163" s="122"/>
      <c r="SH163" s="122"/>
      <c r="SI163" s="122"/>
      <c r="SJ163" s="122"/>
      <c r="SK163" s="122"/>
      <c r="SL163" s="122"/>
      <c r="SM163" s="122"/>
      <c r="SN163" s="122"/>
      <c r="SO163" s="122"/>
      <c r="SP163" s="122"/>
      <c r="SQ163" s="122"/>
      <c r="SR163" s="122"/>
      <c r="SS163" s="122"/>
      <c r="ST163" s="122"/>
      <c r="SU163" s="122"/>
      <c r="SV163" s="122"/>
      <c r="SW163" s="122"/>
      <c r="SX163" s="122"/>
      <c r="SY163" s="122"/>
      <c r="SZ163" s="122"/>
      <c r="TA163" s="122"/>
      <c r="TB163" s="122"/>
      <c r="TC163" s="122"/>
      <c r="TD163" s="122"/>
      <c r="TE163" s="122"/>
      <c r="TF163" s="122"/>
      <c r="TG163" s="122"/>
      <c r="TH163" s="122"/>
      <c r="TI163" s="122"/>
      <c r="TJ163" s="122"/>
      <c r="TK163" s="122"/>
      <c r="TL163" s="122"/>
      <c r="TM163" s="122"/>
      <c r="TN163" s="122"/>
      <c r="TO163" s="122"/>
      <c r="TP163" s="122"/>
      <c r="TQ163" s="122"/>
      <c r="TR163" s="122"/>
      <c r="TS163" s="122"/>
      <c r="TT163" s="122"/>
      <c r="TU163" s="122"/>
      <c r="TV163" s="122"/>
      <c r="TW163" s="122"/>
      <c r="TX163" s="122"/>
      <c r="TY163" s="122"/>
      <c r="TZ163" s="122"/>
      <c r="UA163" s="122"/>
      <c r="UB163" s="122"/>
      <c r="UC163" s="122"/>
      <c r="UD163" s="122"/>
      <c r="UE163" s="122"/>
      <c r="UF163" s="122"/>
      <c r="UG163" s="122"/>
      <c r="UH163" s="122"/>
      <c r="UI163" s="122"/>
      <c r="UJ163" s="122"/>
      <c r="UK163" s="122"/>
      <c r="UL163" s="122"/>
      <c r="UM163" s="122"/>
      <c r="UN163" s="122"/>
      <c r="UO163" s="122"/>
      <c r="UP163" s="122"/>
      <c r="UQ163" s="122"/>
      <c r="UR163" s="122"/>
      <c r="US163" s="122"/>
      <c r="UT163" s="122"/>
      <c r="UU163" s="122"/>
      <c r="UV163" s="122"/>
      <c r="UW163" s="122"/>
      <c r="UX163" s="122"/>
      <c r="UY163" s="122"/>
      <c r="UZ163" s="122"/>
      <c r="VA163" s="122"/>
      <c r="VB163" s="122"/>
      <c r="VC163" s="122"/>
      <c r="VD163" s="122"/>
      <c r="VE163" s="122"/>
      <c r="VF163" s="122"/>
      <c r="VG163" s="122"/>
      <c r="VH163" s="122"/>
      <c r="VI163" s="122"/>
      <c r="VJ163" s="122"/>
      <c r="VK163" s="122"/>
      <c r="VL163" s="122"/>
      <c r="VM163" s="122"/>
      <c r="VN163" s="122"/>
      <c r="VO163" s="122"/>
      <c r="VP163" s="122"/>
      <c r="VQ163" s="122"/>
      <c r="VR163" s="122"/>
      <c r="VS163" s="122"/>
      <c r="VT163" s="122"/>
      <c r="VU163" s="122"/>
      <c r="VV163" s="122"/>
      <c r="VW163" s="122"/>
      <c r="VX163" s="122"/>
      <c r="VY163" s="122"/>
      <c r="VZ163" s="122"/>
      <c r="WA163" s="122"/>
      <c r="WB163" s="122"/>
      <c r="WC163" s="122"/>
      <c r="WD163" s="122"/>
      <c r="WE163" s="122"/>
      <c r="WF163" s="122"/>
      <c r="WG163" s="122"/>
      <c r="WH163" s="122"/>
      <c r="WI163" s="122"/>
      <c r="WJ163" s="122"/>
      <c r="WK163" s="122"/>
      <c r="WL163" s="122"/>
      <c r="WM163" s="122"/>
      <c r="WN163" s="122"/>
      <c r="WO163" s="122"/>
      <c r="WP163" s="122"/>
      <c r="WQ163" s="122"/>
      <c r="WR163" s="122"/>
      <c r="WS163" s="122"/>
      <c r="WT163" s="122"/>
      <c r="WU163" s="122"/>
      <c r="WV163" s="122"/>
      <c r="WW163" s="122"/>
      <c r="WX163" s="122"/>
      <c r="WY163" s="122"/>
      <c r="WZ163" s="122"/>
      <c r="XA163" s="122"/>
      <c r="XB163" s="122"/>
      <c r="XC163" s="122"/>
      <c r="XD163" s="122"/>
      <c r="XE163" s="122"/>
      <c r="XF163" s="122"/>
      <c r="XG163" s="122"/>
      <c r="XH163" s="122"/>
      <c r="XI163" s="122"/>
      <c r="XJ163" s="122"/>
      <c r="XK163" s="122"/>
      <c r="XL163" s="122"/>
      <c r="XM163" s="122"/>
      <c r="XN163" s="122"/>
      <c r="XO163" s="122"/>
      <c r="XP163" s="122"/>
      <c r="XQ163" s="122"/>
      <c r="XR163" s="122"/>
      <c r="XS163" s="122"/>
      <c r="XT163" s="122"/>
      <c r="XU163" s="122"/>
      <c r="XV163" s="122"/>
      <c r="XW163" s="122"/>
      <c r="XX163" s="122"/>
      <c r="XY163" s="122"/>
      <c r="XZ163" s="122"/>
      <c r="YA163" s="122"/>
      <c r="YB163" s="122"/>
      <c r="YC163" s="122"/>
      <c r="YD163" s="122"/>
      <c r="YE163" s="122"/>
      <c r="YF163" s="122"/>
      <c r="YG163" s="122"/>
      <c r="YH163" s="122"/>
      <c r="YI163" s="122"/>
      <c r="YJ163" s="122"/>
      <c r="YK163" s="122"/>
      <c r="YL163" s="122"/>
      <c r="YM163" s="122"/>
      <c r="YN163" s="122"/>
      <c r="YO163" s="122"/>
      <c r="YP163" s="122"/>
      <c r="YQ163" s="122"/>
      <c r="YR163" s="122"/>
      <c r="YS163" s="122"/>
      <c r="YT163" s="122"/>
      <c r="YU163" s="122"/>
      <c r="YV163" s="122"/>
      <c r="YW163" s="122"/>
      <c r="YX163" s="122"/>
      <c r="YY163" s="122"/>
      <c r="YZ163" s="122"/>
      <c r="ZA163" s="122"/>
      <c r="ZB163" s="122"/>
      <c r="ZC163" s="122"/>
      <c r="ZD163" s="122"/>
      <c r="ZE163" s="122"/>
      <c r="ZF163" s="122"/>
      <c r="ZG163" s="122"/>
      <c r="ZH163" s="122"/>
      <c r="ZI163" s="122"/>
      <c r="ZJ163" s="122"/>
      <c r="ZK163" s="122"/>
      <c r="ZL163" s="122"/>
      <c r="ZM163" s="122"/>
      <c r="ZN163" s="122"/>
      <c r="ZO163" s="122"/>
      <c r="ZP163" s="122"/>
      <c r="ZQ163" s="122"/>
      <c r="ZR163" s="122"/>
      <c r="ZS163" s="122"/>
      <c r="ZT163" s="122"/>
      <c r="ZU163" s="122"/>
      <c r="ZV163" s="122"/>
      <c r="ZW163" s="122"/>
      <c r="ZX163" s="122"/>
      <c r="ZY163" s="122"/>
      <c r="ZZ163" s="122"/>
      <c r="AAA163" s="122"/>
      <c r="AAB163" s="122"/>
      <c r="AAC163" s="122"/>
      <c r="AAD163" s="122"/>
      <c r="AAE163" s="122"/>
      <c r="AAF163" s="122"/>
      <c r="AAG163" s="122"/>
      <c r="AAH163" s="122"/>
      <c r="AAI163" s="122"/>
      <c r="AAJ163" s="122"/>
      <c r="AAK163" s="122"/>
      <c r="AAL163" s="122"/>
      <c r="AAM163" s="122"/>
      <c r="AAN163" s="122"/>
      <c r="AAO163" s="122"/>
      <c r="AAP163" s="122"/>
      <c r="AAQ163" s="122"/>
      <c r="AAR163" s="122"/>
      <c r="AAS163" s="122"/>
      <c r="AAT163" s="122"/>
      <c r="AAU163" s="122"/>
      <c r="AAV163" s="122"/>
      <c r="AAW163" s="122"/>
      <c r="AAX163" s="122"/>
      <c r="AAY163" s="122"/>
      <c r="AAZ163" s="122"/>
      <c r="ABA163" s="122"/>
      <c r="ABB163" s="122"/>
      <c r="ABC163" s="122"/>
      <c r="ABD163" s="122"/>
      <c r="ABE163" s="122"/>
      <c r="ABF163" s="122"/>
      <c r="ABG163" s="122"/>
      <c r="ABH163" s="122"/>
      <c r="ABI163" s="122"/>
      <c r="ABJ163" s="122"/>
      <c r="ABK163" s="122"/>
      <c r="ABL163" s="122"/>
      <c r="ABM163" s="122"/>
      <c r="ABN163" s="122"/>
      <c r="ABO163" s="122"/>
      <c r="ABP163" s="122"/>
      <c r="ABQ163" s="122"/>
      <c r="ABR163" s="122"/>
      <c r="ABS163" s="122"/>
      <c r="ABT163" s="122"/>
      <c r="ABU163" s="122"/>
      <c r="ABV163" s="122"/>
      <c r="ABW163" s="122"/>
      <c r="ABX163" s="122"/>
      <c r="ABY163" s="122"/>
      <c r="ABZ163" s="122"/>
      <c r="ACA163" s="122"/>
      <c r="ACB163" s="122"/>
      <c r="ACC163" s="122"/>
      <c r="ACD163" s="122"/>
      <c r="ACE163" s="122"/>
      <c r="ACF163" s="122"/>
      <c r="ACG163" s="122"/>
      <c r="ACH163" s="122"/>
      <c r="ACI163" s="122"/>
      <c r="ACJ163" s="122"/>
      <c r="ACK163" s="122"/>
      <c r="ACL163" s="122"/>
      <c r="ACM163" s="122"/>
      <c r="ACN163" s="122"/>
      <c r="ACO163" s="122"/>
      <c r="ACP163" s="122"/>
      <c r="ACQ163" s="122"/>
      <c r="ACR163" s="122"/>
      <c r="ACS163" s="122"/>
      <c r="ACT163" s="122"/>
      <c r="ACU163" s="122"/>
      <c r="ACV163" s="122"/>
      <c r="ACW163" s="122"/>
      <c r="ACX163" s="122"/>
      <c r="ACY163" s="122"/>
      <c r="ACZ163" s="122"/>
      <c r="ADA163" s="122"/>
      <c r="ADB163" s="122"/>
      <c r="ADC163" s="122"/>
      <c r="ADD163" s="122"/>
      <c r="ADE163" s="122"/>
      <c r="ADF163" s="122"/>
      <c r="ADG163" s="122"/>
      <c r="ADH163" s="122"/>
      <c r="ADI163" s="122"/>
      <c r="ADJ163" s="122"/>
      <c r="ADK163" s="122"/>
      <c r="ADL163" s="122"/>
      <c r="ADM163" s="122"/>
      <c r="ADN163" s="122"/>
      <c r="ADO163" s="122"/>
      <c r="ADP163" s="122"/>
      <c r="ADQ163" s="122"/>
      <c r="ADR163" s="122"/>
      <c r="ADS163" s="122"/>
      <c r="ADT163" s="122"/>
      <c r="ADU163" s="122"/>
      <c r="ADV163" s="122"/>
      <c r="ADW163" s="122"/>
      <c r="ADX163" s="122"/>
      <c r="ADY163" s="122"/>
      <c r="ADZ163" s="122"/>
      <c r="AEA163" s="122"/>
      <c r="AEB163" s="122"/>
      <c r="AEC163" s="122"/>
      <c r="AED163" s="122"/>
      <c r="AEE163" s="122"/>
      <c r="AEF163" s="122"/>
      <c r="AEG163" s="122"/>
      <c r="AEH163" s="122"/>
      <c r="AEI163" s="122"/>
      <c r="AEJ163" s="122"/>
      <c r="AEK163" s="122"/>
      <c r="AEL163" s="122"/>
      <c r="AEM163" s="122"/>
      <c r="AEN163" s="122"/>
      <c r="AEO163" s="122"/>
      <c r="AEP163" s="122"/>
      <c r="AEQ163" s="122"/>
      <c r="AER163" s="122"/>
      <c r="AES163" s="122"/>
      <c r="AET163" s="122"/>
      <c r="AEU163" s="122"/>
      <c r="AEV163" s="122"/>
      <c r="AEW163" s="122"/>
      <c r="AEX163" s="122"/>
      <c r="AEY163" s="122"/>
      <c r="AEZ163" s="122"/>
      <c r="AFA163" s="122"/>
      <c r="AFB163" s="122"/>
      <c r="AFC163" s="122"/>
      <c r="AFD163" s="122"/>
      <c r="AFE163" s="122"/>
      <c r="AFF163" s="122"/>
      <c r="AFG163" s="122"/>
      <c r="AFH163" s="122"/>
      <c r="AFI163" s="122"/>
      <c r="AFJ163" s="122"/>
      <c r="AFK163" s="122"/>
      <c r="AFL163" s="122"/>
      <c r="AFM163" s="122"/>
      <c r="AFN163" s="122"/>
      <c r="AFO163" s="122"/>
      <c r="AFP163" s="122"/>
      <c r="AFQ163" s="122"/>
      <c r="AFR163" s="122"/>
      <c r="AFS163" s="122"/>
      <c r="AFT163" s="122"/>
      <c r="AFU163" s="122"/>
      <c r="AFV163" s="122"/>
      <c r="AFW163" s="122"/>
      <c r="AFX163" s="122"/>
      <c r="AFY163" s="122"/>
      <c r="AFZ163" s="122"/>
      <c r="AGA163" s="122"/>
      <c r="AGB163" s="122"/>
      <c r="AGC163" s="122"/>
      <c r="AGD163" s="122"/>
      <c r="AGE163" s="122"/>
      <c r="AGF163" s="122"/>
      <c r="AGG163" s="122"/>
      <c r="AGH163" s="122"/>
      <c r="AGI163" s="122"/>
      <c r="AGJ163" s="122"/>
      <c r="AGK163" s="122"/>
      <c r="AGL163" s="122"/>
      <c r="AGM163" s="122"/>
      <c r="AGN163" s="122"/>
      <c r="AGO163" s="122"/>
      <c r="AGP163" s="122"/>
      <c r="AGQ163" s="122"/>
      <c r="AGR163" s="122"/>
      <c r="AGS163" s="122"/>
      <c r="AGT163" s="122"/>
      <c r="AGU163" s="122"/>
      <c r="AGV163" s="122"/>
      <c r="AGW163" s="122"/>
      <c r="AGX163" s="122"/>
      <c r="AGY163" s="122"/>
      <c r="AGZ163" s="122"/>
      <c r="AHA163" s="122"/>
      <c r="AHB163" s="122"/>
      <c r="AHC163" s="122"/>
      <c r="AHD163" s="122"/>
      <c r="AHE163" s="122"/>
      <c r="AHF163" s="122"/>
      <c r="AHG163" s="122"/>
      <c r="AHH163" s="122"/>
      <c r="AHI163" s="122"/>
      <c r="AHJ163" s="122"/>
      <c r="AHK163" s="122"/>
      <c r="AHL163" s="122"/>
      <c r="AHM163" s="122"/>
      <c r="AHN163" s="122"/>
      <c r="AHO163" s="122"/>
      <c r="AHP163" s="122"/>
      <c r="AHQ163" s="122"/>
      <c r="AHR163" s="122"/>
      <c r="AHS163" s="122"/>
      <c r="AHT163" s="122"/>
      <c r="AHU163" s="122"/>
      <c r="AHV163" s="122"/>
      <c r="AHW163" s="122"/>
      <c r="AHX163" s="122"/>
      <c r="AHY163" s="122"/>
      <c r="AHZ163" s="122"/>
      <c r="AIA163" s="122"/>
      <c r="AIB163" s="122"/>
      <c r="AIC163" s="122"/>
      <c r="AID163" s="122"/>
      <c r="AIE163" s="122"/>
      <c r="AIF163" s="122"/>
      <c r="AIG163" s="122"/>
      <c r="AIH163" s="122"/>
      <c r="AII163" s="122"/>
      <c r="AIJ163" s="122"/>
      <c r="AIK163" s="122"/>
      <c r="AIL163" s="122"/>
      <c r="AIM163" s="122"/>
      <c r="AIN163" s="122"/>
      <c r="AIO163" s="122"/>
      <c r="AIP163" s="122"/>
      <c r="AIQ163" s="122"/>
      <c r="AIR163" s="122"/>
      <c r="AIS163" s="122"/>
      <c r="AIT163" s="122"/>
      <c r="AIU163" s="122"/>
      <c r="AIV163" s="122"/>
      <c r="AIW163" s="122"/>
      <c r="AIX163" s="122"/>
      <c r="AIY163" s="122"/>
      <c r="AIZ163" s="122"/>
      <c r="AJA163" s="122"/>
      <c r="AJB163" s="122"/>
      <c r="AJC163" s="122"/>
      <c r="AJD163" s="122"/>
      <c r="AJE163" s="122"/>
      <c r="AJF163" s="122"/>
      <c r="AJG163" s="122"/>
      <c r="AJH163" s="122"/>
      <c r="AJI163" s="122"/>
      <c r="AJJ163" s="122"/>
      <c r="AJK163" s="122"/>
      <c r="AJL163" s="122"/>
      <c r="AJM163" s="122"/>
      <c r="AJN163" s="122"/>
      <c r="AJO163" s="122"/>
      <c r="AJP163" s="122"/>
      <c r="AJQ163" s="122"/>
      <c r="AJR163" s="122"/>
      <c r="AJS163" s="122"/>
      <c r="AJT163" s="122"/>
      <c r="AJU163" s="122"/>
      <c r="AJV163" s="122"/>
      <c r="AJW163" s="122"/>
      <c r="AJX163" s="122"/>
      <c r="AJY163" s="122"/>
      <c r="AJZ163" s="122"/>
      <c r="AKA163" s="122"/>
      <c r="AKB163" s="122"/>
      <c r="AKC163" s="122"/>
      <c r="AKD163" s="122"/>
      <c r="AKE163" s="122"/>
      <c r="AKF163" s="122"/>
      <c r="AKG163" s="122"/>
      <c r="AKH163" s="122"/>
      <c r="AKI163" s="122"/>
      <c r="AKJ163" s="122"/>
      <c r="AKK163" s="122"/>
      <c r="AKL163" s="122"/>
      <c r="AKM163" s="122"/>
      <c r="AKN163" s="122"/>
      <c r="AKO163" s="122"/>
      <c r="AKP163" s="122"/>
      <c r="AKQ163" s="122"/>
      <c r="AKR163" s="122"/>
      <c r="AKS163" s="122"/>
      <c r="AKT163" s="122"/>
      <c r="AKU163" s="122"/>
      <c r="AKV163" s="122"/>
      <c r="AKW163" s="122"/>
      <c r="AKX163" s="122"/>
      <c r="AKY163" s="122"/>
      <c r="AKZ163" s="122"/>
      <c r="ALA163" s="122"/>
      <c r="ALB163" s="122"/>
      <c r="ALC163" s="122"/>
      <c r="ALD163" s="122"/>
      <c r="ALE163" s="122"/>
      <c r="ALF163" s="122"/>
      <c r="ALG163" s="122"/>
      <c r="ALH163" s="122"/>
      <c r="ALI163" s="122"/>
      <c r="ALJ163" s="122"/>
      <c r="ALK163" s="122"/>
      <c r="ALL163" s="122"/>
      <c r="ALM163" s="122"/>
      <c r="ALN163" s="122"/>
      <c r="ALO163" s="122"/>
      <c r="ALP163" s="122"/>
      <c r="ALQ163" s="122"/>
      <c r="ALR163" s="122"/>
      <c r="ALS163" s="122"/>
      <c r="ALT163" s="122"/>
      <c r="ALU163" s="122"/>
      <c r="ALV163" s="122"/>
      <c r="ALW163" s="122"/>
      <c r="ALX163" s="122"/>
      <c r="ALY163" s="122"/>
      <c r="ALZ163" s="122"/>
      <c r="AMA163" s="122"/>
      <c r="AMB163" s="122"/>
      <c r="AMC163" s="122"/>
      <c r="AMD163" s="122"/>
      <c r="AME163" s="122"/>
      <c r="AMF163" s="122"/>
      <c r="AMG163" s="122"/>
      <c r="AMH163" s="137"/>
      <c r="AMI163" s="137"/>
      <c r="AMJ163" s="137"/>
    </row>
    <row r="164" spans="1:1024" s="138" customFormat="1">
      <c r="A164" s="127" t="s">
        <v>175</v>
      </c>
      <c r="B164" s="116" t="s">
        <v>176</v>
      </c>
      <c r="C164" s="116"/>
      <c r="D164" s="116"/>
      <c r="E164" s="118">
        <f>E165+E168</f>
        <v>1731.2</v>
      </c>
      <c r="F164" s="118">
        <f>F165+F168</f>
        <v>1243.4000000000001</v>
      </c>
      <c r="G164" s="118">
        <f>G165+G168</f>
        <v>1293.4000000000001</v>
      </c>
      <c r="H164" s="119"/>
      <c r="I164" s="122"/>
      <c r="J164" s="122"/>
      <c r="K164" s="122"/>
      <c r="L164" s="122"/>
      <c r="M164" s="122"/>
      <c r="N164" s="122"/>
      <c r="O164" s="122"/>
      <c r="P164" s="122"/>
      <c r="Q164" s="122"/>
      <c r="R164" s="122"/>
      <c r="S164" s="122"/>
      <c r="T164" s="122"/>
      <c r="U164" s="122"/>
      <c r="V164" s="122"/>
      <c r="W164" s="122"/>
      <c r="X164" s="122"/>
      <c r="Y164" s="122"/>
      <c r="Z164" s="122"/>
      <c r="AA164" s="122"/>
      <c r="AB164" s="122"/>
      <c r="AC164" s="122"/>
      <c r="AD164" s="122"/>
      <c r="AE164" s="122"/>
      <c r="AF164" s="122"/>
      <c r="AG164" s="122"/>
      <c r="AH164" s="122"/>
      <c r="AI164" s="122"/>
      <c r="AJ164" s="122"/>
      <c r="AK164" s="122"/>
      <c r="AL164" s="122"/>
      <c r="AM164" s="122"/>
      <c r="AN164" s="122"/>
      <c r="AO164" s="122"/>
      <c r="AP164" s="122"/>
      <c r="AQ164" s="122"/>
      <c r="AR164" s="122"/>
      <c r="AS164" s="122"/>
      <c r="AT164" s="122"/>
      <c r="AU164" s="122"/>
      <c r="AV164" s="122"/>
      <c r="AW164" s="122"/>
      <c r="AX164" s="122"/>
      <c r="AY164" s="122"/>
      <c r="AZ164" s="122"/>
      <c r="BA164" s="122"/>
      <c r="BB164" s="122"/>
      <c r="BC164" s="122"/>
      <c r="BD164" s="122"/>
      <c r="BE164" s="122"/>
      <c r="BF164" s="122"/>
      <c r="BG164" s="122"/>
      <c r="BH164" s="122"/>
      <c r="BI164" s="122"/>
      <c r="BJ164" s="122"/>
      <c r="BK164" s="122"/>
      <c r="BL164" s="122"/>
      <c r="BM164" s="122"/>
      <c r="BN164" s="122"/>
      <c r="BO164" s="122"/>
      <c r="BP164" s="122"/>
      <c r="BQ164" s="122"/>
      <c r="BR164" s="122"/>
      <c r="BS164" s="122"/>
      <c r="BT164" s="122"/>
      <c r="BU164" s="122"/>
      <c r="BV164" s="122"/>
      <c r="BW164" s="122"/>
      <c r="BX164" s="122"/>
      <c r="BY164" s="122"/>
      <c r="BZ164" s="122"/>
      <c r="CA164" s="122"/>
      <c r="CB164" s="122"/>
      <c r="CC164" s="122"/>
      <c r="CD164" s="122"/>
      <c r="CE164" s="122"/>
      <c r="CF164" s="122"/>
      <c r="CG164" s="122"/>
      <c r="CH164" s="122"/>
      <c r="CI164" s="122"/>
      <c r="CJ164" s="122"/>
      <c r="CK164" s="122"/>
      <c r="CL164" s="122"/>
      <c r="CM164" s="122"/>
      <c r="CN164" s="122"/>
      <c r="CO164" s="122"/>
      <c r="CP164" s="122"/>
      <c r="CQ164" s="122"/>
      <c r="CR164" s="122"/>
      <c r="CS164" s="122"/>
      <c r="CT164" s="122"/>
      <c r="CU164" s="122"/>
      <c r="CV164" s="122"/>
      <c r="CW164" s="122"/>
      <c r="CX164" s="122"/>
      <c r="CY164" s="122"/>
      <c r="CZ164" s="122"/>
      <c r="DA164" s="122"/>
      <c r="DB164" s="122"/>
      <c r="DC164" s="122"/>
      <c r="DD164" s="122"/>
      <c r="DE164" s="122"/>
      <c r="DF164" s="122"/>
      <c r="DG164" s="122"/>
      <c r="DH164" s="122"/>
      <c r="DI164" s="122"/>
      <c r="DJ164" s="122"/>
      <c r="DK164" s="122"/>
      <c r="DL164" s="122"/>
      <c r="DM164" s="122"/>
      <c r="DN164" s="122"/>
      <c r="DO164" s="122"/>
      <c r="DP164" s="122"/>
      <c r="DQ164" s="122"/>
      <c r="DR164" s="122"/>
      <c r="DS164" s="122"/>
      <c r="DT164" s="122"/>
      <c r="DU164" s="122"/>
      <c r="DV164" s="122"/>
      <c r="DW164" s="122"/>
      <c r="DX164" s="122"/>
      <c r="DY164" s="122"/>
      <c r="DZ164" s="122"/>
      <c r="EA164" s="122"/>
      <c r="EB164" s="122"/>
      <c r="EC164" s="122"/>
      <c r="ED164" s="122"/>
      <c r="EE164" s="122"/>
      <c r="EF164" s="122"/>
      <c r="EG164" s="122"/>
      <c r="EH164" s="122"/>
      <c r="EI164" s="122"/>
      <c r="EJ164" s="122"/>
      <c r="EK164" s="122"/>
      <c r="EL164" s="122"/>
      <c r="EM164" s="122"/>
      <c r="EN164" s="122"/>
      <c r="EO164" s="122"/>
      <c r="EP164" s="122"/>
      <c r="EQ164" s="122"/>
      <c r="ER164" s="122"/>
      <c r="ES164" s="122"/>
      <c r="ET164" s="122"/>
      <c r="EU164" s="122"/>
      <c r="EV164" s="122"/>
      <c r="EW164" s="122"/>
      <c r="EX164" s="122"/>
      <c r="EY164" s="122"/>
      <c r="EZ164" s="122"/>
      <c r="FA164" s="122"/>
      <c r="FB164" s="122"/>
      <c r="FC164" s="122"/>
      <c r="FD164" s="122"/>
      <c r="FE164" s="122"/>
      <c r="FF164" s="122"/>
      <c r="FG164" s="122"/>
      <c r="FH164" s="122"/>
      <c r="FI164" s="122"/>
      <c r="FJ164" s="122"/>
      <c r="FK164" s="122"/>
      <c r="FL164" s="122"/>
      <c r="FM164" s="122"/>
      <c r="FN164" s="122"/>
      <c r="FO164" s="122"/>
      <c r="FP164" s="122"/>
      <c r="FQ164" s="122"/>
      <c r="FR164" s="122"/>
      <c r="FS164" s="122"/>
      <c r="FT164" s="122"/>
      <c r="FU164" s="122"/>
      <c r="FV164" s="122"/>
      <c r="FW164" s="122"/>
      <c r="FX164" s="122"/>
      <c r="FY164" s="122"/>
      <c r="FZ164" s="122"/>
      <c r="GA164" s="122"/>
      <c r="GB164" s="122"/>
      <c r="GC164" s="122"/>
      <c r="GD164" s="122"/>
      <c r="GE164" s="122"/>
      <c r="GF164" s="122"/>
      <c r="GG164" s="122"/>
      <c r="GH164" s="122"/>
      <c r="GI164" s="122"/>
      <c r="GJ164" s="122"/>
      <c r="GK164" s="122"/>
      <c r="GL164" s="122"/>
      <c r="GM164" s="122"/>
      <c r="GN164" s="122"/>
      <c r="GO164" s="122"/>
      <c r="GP164" s="122"/>
      <c r="GQ164" s="122"/>
      <c r="GR164" s="122"/>
      <c r="GS164" s="122"/>
      <c r="GT164" s="122"/>
      <c r="GU164" s="122"/>
      <c r="GV164" s="122"/>
      <c r="GW164" s="122"/>
      <c r="GX164" s="122"/>
      <c r="GY164" s="122"/>
      <c r="GZ164" s="122"/>
      <c r="HA164" s="122"/>
      <c r="HB164" s="122"/>
      <c r="HC164" s="122"/>
      <c r="HD164" s="122"/>
      <c r="HE164" s="122"/>
      <c r="HF164" s="122"/>
      <c r="HG164" s="122"/>
      <c r="HH164" s="122"/>
      <c r="HI164" s="122"/>
      <c r="HJ164" s="122"/>
      <c r="HK164" s="122"/>
      <c r="HL164" s="122"/>
      <c r="HM164" s="122"/>
      <c r="HN164" s="122"/>
      <c r="HO164" s="122"/>
      <c r="HP164" s="122"/>
      <c r="HQ164" s="122"/>
      <c r="HR164" s="122"/>
      <c r="HS164" s="122"/>
      <c r="HT164" s="122"/>
      <c r="HU164" s="122"/>
      <c r="HV164" s="122"/>
      <c r="HW164" s="122"/>
      <c r="HX164" s="122"/>
      <c r="HY164" s="122"/>
      <c r="HZ164" s="122"/>
      <c r="IA164" s="122"/>
      <c r="IB164" s="122"/>
      <c r="IC164" s="122"/>
      <c r="ID164" s="122"/>
      <c r="IE164" s="122"/>
      <c r="IF164" s="122"/>
      <c r="IG164" s="122"/>
      <c r="IH164" s="122"/>
      <c r="II164" s="122"/>
      <c r="IJ164" s="122"/>
      <c r="IK164" s="122"/>
      <c r="IL164" s="122"/>
      <c r="IM164" s="122"/>
      <c r="IN164" s="122"/>
      <c r="IO164" s="122"/>
      <c r="IP164" s="122"/>
      <c r="IQ164" s="122"/>
      <c r="IR164" s="122"/>
      <c r="IS164" s="122"/>
      <c r="IT164" s="122"/>
      <c r="IU164" s="122"/>
      <c r="IV164" s="122"/>
      <c r="IW164" s="122"/>
      <c r="IX164" s="122"/>
      <c r="IY164" s="122"/>
      <c r="IZ164" s="122"/>
      <c r="JA164" s="122"/>
      <c r="JB164" s="122"/>
      <c r="JC164" s="122"/>
      <c r="JD164" s="122"/>
      <c r="JE164" s="122"/>
      <c r="JF164" s="122"/>
      <c r="JG164" s="122"/>
      <c r="JH164" s="122"/>
      <c r="JI164" s="122"/>
      <c r="JJ164" s="122"/>
      <c r="JK164" s="122"/>
      <c r="JL164" s="122"/>
      <c r="JM164" s="122"/>
      <c r="JN164" s="122"/>
      <c r="JO164" s="122"/>
      <c r="JP164" s="122"/>
      <c r="JQ164" s="122"/>
      <c r="JR164" s="122"/>
      <c r="JS164" s="122"/>
      <c r="JT164" s="122"/>
      <c r="JU164" s="122"/>
      <c r="JV164" s="122"/>
      <c r="JW164" s="122"/>
      <c r="JX164" s="122"/>
      <c r="JY164" s="122"/>
      <c r="JZ164" s="122"/>
      <c r="KA164" s="122"/>
      <c r="KB164" s="122"/>
      <c r="KC164" s="122"/>
      <c r="KD164" s="122"/>
      <c r="KE164" s="122"/>
      <c r="KF164" s="122"/>
      <c r="KG164" s="122"/>
      <c r="KH164" s="122"/>
      <c r="KI164" s="122"/>
      <c r="KJ164" s="122"/>
      <c r="KK164" s="122"/>
      <c r="KL164" s="122"/>
      <c r="KM164" s="122"/>
      <c r="KN164" s="122"/>
      <c r="KO164" s="122"/>
      <c r="KP164" s="122"/>
      <c r="KQ164" s="122"/>
      <c r="KR164" s="122"/>
      <c r="KS164" s="122"/>
      <c r="KT164" s="122"/>
      <c r="KU164" s="122"/>
      <c r="KV164" s="122"/>
      <c r="KW164" s="122"/>
      <c r="KX164" s="122"/>
      <c r="KY164" s="122"/>
      <c r="KZ164" s="122"/>
      <c r="LA164" s="122"/>
      <c r="LB164" s="122"/>
      <c r="LC164" s="122"/>
      <c r="LD164" s="122"/>
      <c r="LE164" s="122"/>
      <c r="LF164" s="122"/>
      <c r="LG164" s="122"/>
      <c r="LH164" s="122"/>
      <c r="LI164" s="122"/>
      <c r="LJ164" s="122"/>
      <c r="LK164" s="122"/>
      <c r="LL164" s="122"/>
      <c r="LM164" s="122"/>
      <c r="LN164" s="122"/>
      <c r="LO164" s="122"/>
      <c r="LP164" s="122"/>
      <c r="LQ164" s="122"/>
      <c r="LR164" s="122"/>
      <c r="LS164" s="122"/>
      <c r="LT164" s="122"/>
      <c r="LU164" s="122"/>
      <c r="LV164" s="122"/>
      <c r="LW164" s="122"/>
      <c r="LX164" s="122"/>
      <c r="LY164" s="122"/>
      <c r="LZ164" s="122"/>
      <c r="MA164" s="122"/>
      <c r="MB164" s="122"/>
      <c r="MC164" s="122"/>
      <c r="MD164" s="122"/>
      <c r="ME164" s="122"/>
      <c r="MF164" s="122"/>
      <c r="MG164" s="122"/>
      <c r="MH164" s="122"/>
      <c r="MI164" s="122"/>
      <c r="MJ164" s="122"/>
      <c r="MK164" s="122"/>
      <c r="ML164" s="122"/>
      <c r="MM164" s="122"/>
      <c r="MN164" s="122"/>
      <c r="MO164" s="122"/>
      <c r="MP164" s="122"/>
      <c r="MQ164" s="122"/>
      <c r="MR164" s="122"/>
      <c r="MS164" s="122"/>
      <c r="MT164" s="122"/>
      <c r="MU164" s="122"/>
      <c r="MV164" s="122"/>
      <c r="MW164" s="122"/>
      <c r="MX164" s="122"/>
      <c r="MY164" s="122"/>
      <c r="MZ164" s="122"/>
      <c r="NA164" s="122"/>
      <c r="NB164" s="122"/>
      <c r="NC164" s="122"/>
      <c r="ND164" s="122"/>
      <c r="NE164" s="122"/>
      <c r="NF164" s="122"/>
      <c r="NG164" s="122"/>
      <c r="NH164" s="122"/>
      <c r="NI164" s="122"/>
      <c r="NJ164" s="122"/>
      <c r="NK164" s="122"/>
      <c r="NL164" s="122"/>
      <c r="NM164" s="122"/>
      <c r="NN164" s="122"/>
      <c r="NO164" s="122"/>
      <c r="NP164" s="122"/>
      <c r="NQ164" s="122"/>
      <c r="NR164" s="122"/>
      <c r="NS164" s="122"/>
      <c r="NT164" s="122"/>
      <c r="NU164" s="122"/>
      <c r="NV164" s="122"/>
      <c r="NW164" s="122"/>
      <c r="NX164" s="122"/>
      <c r="NY164" s="122"/>
      <c r="NZ164" s="122"/>
      <c r="OA164" s="122"/>
      <c r="OB164" s="122"/>
      <c r="OC164" s="122"/>
      <c r="OD164" s="122"/>
      <c r="OE164" s="122"/>
      <c r="OF164" s="122"/>
      <c r="OG164" s="122"/>
      <c r="OH164" s="122"/>
      <c r="OI164" s="122"/>
      <c r="OJ164" s="122"/>
      <c r="OK164" s="122"/>
      <c r="OL164" s="122"/>
      <c r="OM164" s="122"/>
      <c r="ON164" s="122"/>
      <c r="OO164" s="122"/>
      <c r="OP164" s="122"/>
      <c r="OQ164" s="122"/>
      <c r="OR164" s="122"/>
      <c r="OS164" s="122"/>
      <c r="OT164" s="122"/>
      <c r="OU164" s="122"/>
      <c r="OV164" s="122"/>
      <c r="OW164" s="122"/>
      <c r="OX164" s="122"/>
      <c r="OY164" s="122"/>
      <c r="OZ164" s="122"/>
      <c r="PA164" s="122"/>
      <c r="PB164" s="122"/>
      <c r="PC164" s="122"/>
      <c r="PD164" s="122"/>
      <c r="PE164" s="122"/>
      <c r="PF164" s="122"/>
      <c r="PG164" s="122"/>
      <c r="PH164" s="122"/>
      <c r="PI164" s="122"/>
      <c r="PJ164" s="122"/>
      <c r="PK164" s="122"/>
      <c r="PL164" s="122"/>
      <c r="PM164" s="122"/>
      <c r="PN164" s="122"/>
      <c r="PO164" s="122"/>
      <c r="PP164" s="122"/>
      <c r="PQ164" s="122"/>
      <c r="PR164" s="122"/>
      <c r="PS164" s="122"/>
      <c r="PT164" s="122"/>
      <c r="PU164" s="122"/>
      <c r="PV164" s="122"/>
      <c r="PW164" s="122"/>
      <c r="PX164" s="122"/>
      <c r="PY164" s="122"/>
      <c r="PZ164" s="122"/>
      <c r="QA164" s="122"/>
      <c r="QB164" s="122"/>
      <c r="QC164" s="122"/>
      <c r="QD164" s="122"/>
      <c r="QE164" s="122"/>
      <c r="QF164" s="122"/>
      <c r="QG164" s="122"/>
      <c r="QH164" s="122"/>
      <c r="QI164" s="122"/>
      <c r="QJ164" s="122"/>
      <c r="QK164" s="122"/>
      <c r="QL164" s="122"/>
      <c r="QM164" s="122"/>
      <c r="QN164" s="122"/>
      <c r="QO164" s="122"/>
      <c r="QP164" s="122"/>
      <c r="QQ164" s="122"/>
      <c r="QR164" s="122"/>
      <c r="QS164" s="122"/>
      <c r="QT164" s="122"/>
      <c r="QU164" s="122"/>
      <c r="QV164" s="122"/>
      <c r="QW164" s="122"/>
      <c r="QX164" s="122"/>
      <c r="QY164" s="122"/>
      <c r="QZ164" s="122"/>
      <c r="RA164" s="122"/>
      <c r="RB164" s="122"/>
      <c r="RC164" s="122"/>
      <c r="RD164" s="122"/>
      <c r="RE164" s="122"/>
      <c r="RF164" s="122"/>
      <c r="RG164" s="122"/>
      <c r="RH164" s="122"/>
      <c r="RI164" s="122"/>
      <c r="RJ164" s="122"/>
      <c r="RK164" s="122"/>
      <c r="RL164" s="122"/>
      <c r="RM164" s="122"/>
      <c r="RN164" s="122"/>
      <c r="RO164" s="122"/>
      <c r="RP164" s="122"/>
      <c r="RQ164" s="122"/>
      <c r="RR164" s="122"/>
      <c r="RS164" s="122"/>
      <c r="RT164" s="122"/>
      <c r="RU164" s="122"/>
      <c r="RV164" s="122"/>
      <c r="RW164" s="122"/>
      <c r="RX164" s="122"/>
      <c r="RY164" s="122"/>
      <c r="RZ164" s="122"/>
      <c r="SA164" s="122"/>
      <c r="SB164" s="122"/>
      <c r="SC164" s="122"/>
      <c r="SD164" s="122"/>
      <c r="SE164" s="122"/>
      <c r="SF164" s="122"/>
      <c r="SG164" s="122"/>
      <c r="SH164" s="122"/>
      <c r="SI164" s="122"/>
      <c r="SJ164" s="122"/>
      <c r="SK164" s="122"/>
      <c r="SL164" s="122"/>
      <c r="SM164" s="122"/>
      <c r="SN164" s="122"/>
      <c r="SO164" s="122"/>
      <c r="SP164" s="122"/>
      <c r="SQ164" s="122"/>
      <c r="SR164" s="122"/>
      <c r="SS164" s="122"/>
      <c r="ST164" s="122"/>
      <c r="SU164" s="122"/>
      <c r="SV164" s="122"/>
      <c r="SW164" s="122"/>
      <c r="SX164" s="122"/>
      <c r="SY164" s="122"/>
      <c r="SZ164" s="122"/>
      <c r="TA164" s="122"/>
      <c r="TB164" s="122"/>
      <c r="TC164" s="122"/>
      <c r="TD164" s="122"/>
      <c r="TE164" s="122"/>
      <c r="TF164" s="122"/>
      <c r="TG164" s="122"/>
      <c r="TH164" s="122"/>
      <c r="TI164" s="122"/>
      <c r="TJ164" s="122"/>
      <c r="TK164" s="122"/>
      <c r="TL164" s="122"/>
      <c r="TM164" s="122"/>
      <c r="TN164" s="122"/>
      <c r="TO164" s="122"/>
      <c r="TP164" s="122"/>
      <c r="TQ164" s="122"/>
      <c r="TR164" s="122"/>
      <c r="TS164" s="122"/>
      <c r="TT164" s="122"/>
      <c r="TU164" s="122"/>
      <c r="TV164" s="122"/>
      <c r="TW164" s="122"/>
      <c r="TX164" s="122"/>
      <c r="TY164" s="122"/>
      <c r="TZ164" s="122"/>
      <c r="UA164" s="122"/>
      <c r="UB164" s="122"/>
      <c r="UC164" s="122"/>
      <c r="UD164" s="122"/>
      <c r="UE164" s="122"/>
      <c r="UF164" s="122"/>
      <c r="UG164" s="122"/>
      <c r="UH164" s="122"/>
      <c r="UI164" s="122"/>
      <c r="UJ164" s="122"/>
      <c r="UK164" s="122"/>
      <c r="UL164" s="122"/>
      <c r="UM164" s="122"/>
      <c r="UN164" s="122"/>
      <c r="UO164" s="122"/>
      <c r="UP164" s="122"/>
      <c r="UQ164" s="122"/>
      <c r="UR164" s="122"/>
      <c r="US164" s="122"/>
      <c r="UT164" s="122"/>
      <c r="UU164" s="122"/>
      <c r="UV164" s="122"/>
      <c r="UW164" s="122"/>
      <c r="UX164" s="122"/>
      <c r="UY164" s="122"/>
      <c r="UZ164" s="122"/>
      <c r="VA164" s="122"/>
      <c r="VB164" s="122"/>
      <c r="VC164" s="122"/>
      <c r="VD164" s="122"/>
      <c r="VE164" s="122"/>
      <c r="VF164" s="122"/>
      <c r="VG164" s="122"/>
      <c r="VH164" s="122"/>
      <c r="VI164" s="122"/>
      <c r="VJ164" s="122"/>
      <c r="VK164" s="122"/>
      <c r="VL164" s="122"/>
      <c r="VM164" s="122"/>
      <c r="VN164" s="122"/>
      <c r="VO164" s="122"/>
      <c r="VP164" s="122"/>
      <c r="VQ164" s="122"/>
      <c r="VR164" s="122"/>
      <c r="VS164" s="122"/>
      <c r="VT164" s="122"/>
      <c r="VU164" s="122"/>
      <c r="VV164" s="122"/>
      <c r="VW164" s="122"/>
      <c r="VX164" s="122"/>
      <c r="VY164" s="122"/>
      <c r="VZ164" s="122"/>
      <c r="WA164" s="122"/>
      <c r="WB164" s="122"/>
      <c r="WC164" s="122"/>
      <c r="WD164" s="122"/>
      <c r="WE164" s="122"/>
      <c r="WF164" s="122"/>
      <c r="WG164" s="122"/>
      <c r="WH164" s="122"/>
      <c r="WI164" s="122"/>
      <c r="WJ164" s="122"/>
      <c r="WK164" s="122"/>
      <c r="WL164" s="122"/>
      <c r="WM164" s="122"/>
      <c r="WN164" s="122"/>
      <c r="WO164" s="122"/>
      <c r="WP164" s="122"/>
      <c r="WQ164" s="122"/>
      <c r="WR164" s="122"/>
      <c r="WS164" s="122"/>
      <c r="WT164" s="122"/>
      <c r="WU164" s="122"/>
      <c r="WV164" s="122"/>
      <c r="WW164" s="122"/>
      <c r="WX164" s="122"/>
      <c r="WY164" s="122"/>
      <c r="WZ164" s="122"/>
      <c r="XA164" s="122"/>
      <c r="XB164" s="122"/>
      <c r="XC164" s="122"/>
      <c r="XD164" s="122"/>
      <c r="XE164" s="122"/>
      <c r="XF164" s="122"/>
      <c r="XG164" s="122"/>
      <c r="XH164" s="122"/>
      <c r="XI164" s="122"/>
      <c r="XJ164" s="122"/>
      <c r="XK164" s="122"/>
      <c r="XL164" s="122"/>
      <c r="XM164" s="122"/>
      <c r="XN164" s="122"/>
      <c r="XO164" s="122"/>
      <c r="XP164" s="122"/>
      <c r="XQ164" s="122"/>
      <c r="XR164" s="122"/>
      <c r="XS164" s="122"/>
      <c r="XT164" s="122"/>
      <c r="XU164" s="122"/>
      <c r="XV164" s="122"/>
      <c r="XW164" s="122"/>
      <c r="XX164" s="122"/>
      <c r="XY164" s="122"/>
      <c r="XZ164" s="122"/>
      <c r="YA164" s="122"/>
      <c r="YB164" s="122"/>
      <c r="YC164" s="122"/>
      <c r="YD164" s="122"/>
      <c r="YE164" s="122"/>
      <c r="YF164" s="122"/>
      <c r="YG164" s="122"/>
      <c r="YH164" s="122"/>
      <c r="YI164" s="122"/>
      <c r="YJ164" s="122"/>
      <c r="YK164" s="122"/>
      <c r="YL164" s="122"/>
      <c r="YM164" s="122"/>
      <c r="YN164" s="122"/>
      <c r="YO164" s="122"/>
      <c r="YP164" s="122"/>
      <c r="YQ164" s="122"/>
      <c r="YR164" s="122"/>
      <c r="YS164" s="122"/>
      <c r="YT164" s="122"/>
      <c r="YU164" s="122"/>
      <c r="YV164" s="122"/>
      <c r="YW164" s="122"/>
      <c r="YX164" s="122"/>
      <c r="YY164" s="122"/>
      <c r="YZ164" s="122"/>
      <c r="ZA164" s="122"/>
      <c r="ZB164" s="122"/>
      <c r="ZC164" s="122"/>
      <c r="ZD164" s="122"/>
      <c r="ZE164" s="122"/>
      <c r="ZF164" s="122"/>
      <c r="ZG164" s="122"/>
      <c r="ZH164" s="122"/>
      <c r="ZI164" s="122"/>
      <c r="ZJ164" s="122"/>
      <c r="ZK164" s="122"/>
      <c r="ZL164" s="122"/>
      <c r="ZM164" s="122"/>
      <c r="ZN164" s="122"/>
      <c r="ZO164" s="122"/>
      <c r="ZP164" s="122"/>
      <c r="ZQ164" s="122"/>
      <c r="ZR164" s="122"/>
      <c r="ZS164" s="122"/>
      <c r="ZT164" s="122"/>
      <c r="ZU164" s="122"/>
      <c r="ZV164" s="122"/>
      <c r="ZW164" s="122"/>
      <c r="ZX164" s="122"/>
      <c r="ZY164" s="122"/>
      <c r="ZZ164" s="122"/>
      <c r="AAA164" s="122"/>
      <c r="AAB164" s="122"/>
      <c r="AAC164" s="122"/>
      <c r="AAD164" s="122"/>
      <c r="AAE164" s="122"/>
      <c r="AAF164" s="122"/>
      <c r="AAG164" s="122"/>
      <c r="AAH164" s="122"/>
      <c r="AAI164" s="122"/>
      <c r="AAJ164" s="122"/>
      <c r="AAK164" s="122"/>
      <c r="AAL164" s="122"/>
      <c r="AAM164" s="122"/>
      <c r="AAN164" s="122"/>
      <c r="AAO164" s="122"/>
      <c r="AAP164" s="122"/>
      <c r="AAQ164" s="122"/>
      <c r="AAR164" s="122"/>
      <c r="AAS164" s="122"/>
      <c r="AAT164" s="122"/>
      <c r="AAU164" s="122"/>
      <c r="AAV164" s="122"/>
      <c r="AAW164" s="122"/>
      <c r="AAX164" s="122"/>
      <c r="AAY164" s="122"/>
      <c r="AAZ164" s="122"/>
      <c r="ABA164" s="122"/>
      <c r="ABB164" s="122"/>
      <c r="ABC164" s="122"/>
      <c r="ABD164" s="122"/>
      <c r="ABE164" s="122"/>
      <c r="ABF164" s="122"/>
      <c r="ABG164" s="122"/>
      <c r="ABH164" s="122"/>
      <c r="ABI164" s="122"/>
      <c r="ABJ164" s="122"/>
      <c r="ABK164" s="122"/>
      <c r="ABL164" s="122"/>
      <c r="ABM164" s="122"/>
      <c r="ABN164" s="122"/>
      <c r="ABO164" s="122"/>
      <c r="ABP164" s="122"/>
      <c r="ABQ164" s="122"/>
      <c r="ABR164" s="122"/>
      <c r="ABS164" s="122"/>
      <c r="ABT164" s="122"/>
      <c r="ABU164" s="122"/>
      <c r="ABV164" s="122"/>
      <c r="ABW164" s="122"/>
      <c r="ABX164" s="122"/>
      <c r="ABY164" s="122"/>
      <c r="ABZ164" s="122"/>
      <c r="ACA164" s="122"/>
      <c r="ACB164" s="122"/>
      <c r="ACC164" s="122"/>
      <c r="ACD164" s="122"/>
      <c r="ACE164" s="122"/>
      <c r="ACF164" s="122"/>
      <c r="ACG164" s="122"/>
      <c r="ACH164" s="122"/>
      <c r="ACI164" s="122"/>
      <c r="ACJ164" s="122"/>
      <c r="ACK164" s="122"/>
      <c r="ACL164" s="122"/>
      <c r="ACM164" s="122"/>
      <c r="ACN164" s="122"/>
      <c r="ACO164" s="122"/>
      <c r="ACP164" s="122"/>
      <c r="ACQ164" s="122"/>
      <c r="ACR164" s="122"/>
      <c r="ACS164" s="122"/>
      <c r="ACT164" s="122"/>
      <c r="ACU164" s="122"/>
      <c r="ACV164" s="122"/>
      <c r="ACW164" s="122"/>
      <c r="ACX164" s="122"/>
      <c r="ACY164" s="122"/>
      <c r="ACZ164" s="122"/>
      <c r="ADA164" s="122"/>
      <c r="ADB164" s="122"/>
      <c r="ADC164" s="122"/>
      <c r="ADD164" s="122"/>
      <c r="ADE164" s="122"/>
      <c r="ADF164" s="122"/>
      <c r="ADG164" s="122"/>
      <c r="ADH164" s="122"/>
      <c r="ADI164" s="122"/>
      <c r="ADJ164" s="122"/>
      <c r="ADK164" s="122"/>
      <c r="ADL164" s="122"/>
      <c r="ADM164" s="122"/>
      <c r="ADN164" s="122"/>
      <c r="ADO164" s="122"/>
      <c r="ADP164" s="122"/>
      <c r="ADQ164" s="122"/>
      <c r="ADR164" s="122"/>
      <c r="ADS164" s="122"/>
      <c r="ADT164" s="122"/>
      <c r="ADU164" s="122"/>
      <c r="ADV164" s="122"/>
      <c r="ADW164" s="122"/>
      <c r="ADX164" s="122"/>
      <c r="ADY164" s="122"/>
      <c r="ADZ164" s="122"/>
      <c r="AEA164" s="122"/>
      <c r="AEB164" s="122"/>
      <c r="AEC164" s="122"/>
      <c r="AED164" s="122"/>
      <c r="AEE164" s="122"/>
      <c r="AEF164" s="122"/>
      <c r="AEG164" s="122"/>
      <c r="AEH164" s="122"/>
      <c r="AEI164" s="122"/>
      <c r="AEJ164" s="122"/>
      <c r="AEK164" s="122"/>
      <c r="AEL164" s="122"/>
      <c r="AEM164" s="122"/>
      <c r="AEN164" s="122"/>
      <c r="AEO164" s="122"/>
      <c r="AEP164" s="122"/>
      <c r="AEQ164" s="122"/>
      <c r="AER164" s="122"/>
      <c r="AES164" s="122"/>
      <c r="AET164" s="122"/>
      <c r="AEU164" s="122"/>
      <c r="AEV164" s="122"/>
      <c r="AEW164" s="122"/>
      <c r="AEX164" s="122"/>
      <c r="AEY164" s="122"/>
      <c r="AEZ164" s="122"/>
      <c r="AFA164" s="122"/>
      <c r="AFB164" s="122"/>
      <c r="AFC164" s="122"/>
      <c r="AFD164" s="122"/>
      <c r="AFE164" s="122"/>
      <c r="AFF164" s="122"/>
      <c r="AFG164" s="122"/>
      <c r="AFH164" s="122"/>
      <c r="AFI164" s="122"/>
      <c r="AFJ164" s="122"/>
      <c r="AFK164" s="122"/>
      <c r="AFL164" s="122"/>
      <c r="AFM164" s="122"/>
      <c r="AFN164" s="122"/>
      <c r="AFO164" s="122"/>
      <c r="AFP164" s="122"/>
      <c r="AFQ164" s="122"/>
      <c r="AFR164" s="122"/>
      <c r="AFS164" s="122"/>
      <c r="AFT164" s="122"/>
      <c r="AFU164" s="122"/>
      <c r="AFV164" s="122"/>
      <c r="AFW164" s="122"/>
      <c r="AFX164" s="122"/>
      <c r="AFY164" s="122"/>
      <c r="AFZ164" s="122"/>
      <c r="AGA164" s="122"/>
      <c r="AGB164" s="122"/>
      <c r="AGC164" s="122"/>
      <c r="AGD164" s="122"/>
      <c r="AGE164" s="122"/>
      <c r="AGF164" s="122"/>
      <c r="AGG164" s="122"/>
      <c r="AGH164" s="122"/>
      <c r="AGI164" s="122"/>
      <c r="AGJ164" s="122"/>
      <c r="AGK164" s="122"/>
      <c r="AGL164" s="122"/>
      <c r="AGM164" s="122"/>
      <c r="AGN164" s="122"/>
      <c r="AGO164" s="122"/>
      <c r="AGP164" s="122"/>
      <c r="AGQ164" s="122"/>
      <c r="AGR164" s="122"/>
      <c r="AGS164" s="122"/>
      <c r="AGT164" s="122"/>
      <c r="AGU164" s="122"/>
      <c r="AGV164" s="122"/>
      <c r="AGW164" s="122"/>
      <c r="AGX164" s="122"/>
      <c r="AGY164" s="122"/>
      <c r="AGZ164" s="122"/>
      <c r="AHA164" s="122"/>
      <c r="AHB164" s="122"/>
      <c r="AHC164" s="122"/>
      <c r="AHD164" s="122"/>
      <c r="AHE164" s="122"/>
      <c r="AHF164" s="122"/>
      <c r="AHG164" s="122"/>
      <c r="AHH164" s="122"/>
      <c r="AHI164" s="122"/>
      <c r="AHJ164" s="122"/>
      <c r="AHK164" s="122"/>
      <c r="AHL164" s="122"/>
      <c r="AHM164" s="122"/>
      <c r="AHN164" s="122"/>
      <c r="AHO164" s="122"/>
      <c r="AHP164" s="122"/>
      <c r="AHQ164" s="122"/>
      <c r="AHR164" s="122"/>
      <c r="AHS164" s="122"/>
      <c r="AHT164" s="122"/>
      <c r="AHU164" s="122"/>
      <c r="AHV164" s="122"/>
      <c r="AHW164" s="122"/>
      <c r="AHX164" s="122"/>
      <c r="AHY164" s="122"/>
      <c r="AHZ164" s="122"/>
      <c r="AIA164" s="122"/>
      <c r="AIB164" s="122"/>
      <c r="AIC164" s="122"/>
      <c r="AID164" s="122"/>
      <c r="AIE164" s="122"/>
      <c r="AIF164" s="122"/>
      <c r="AIG164" s="122"/>
      <c r="AIH164" s="122"/>
      <c r="AII164" s="122"/>
      <c r="AIJ164" s="122"/>
      <c r="AIK164" s="122"/>
      <c r="AIL164" s="122"/>
      <c r="AIM164" s="122"/>
      <c r="AIN164" s="122"/>
      <c r="AIO164" s="122"/>
      <c r="AIP164" s="122"/>
      <c r="AIQ164" s="122"/>
      <c r="AIR164" s="122"/>
      <c r="AIS164" s="122"/>
      <c r="AIT164" s="122"/>
      <c r="AIU164" s="122"/>
      <c r="AIV164" s="122"/>
      <c r="AIW164" s="122"/>
      <c r="AIX164" s="122"/>
      <c r="AIY164" s="122"/>
      <c r="AIZ164" s="122"/>
      <c r="AJA164" s="122"/>
      <c r="AJB164" s="122"/>
      <c r="AJC164" s="122"/>
      <c r="AJD164" s="122"/>
      <c r="AJE164" s="122"/>
      <c r="AJF164" s="122"/>
      <c r="AJG164" s="122"/>
      <c r="AJH164" s="122"/>
      <c r="AJI164" s="122"/>
      <c r="AJJ164" s="122"/>
      <c r="AJK164" s="122"/>
      <c r="AJL164" s="122"/>
      <c r="AJM164" s="122"/>
      <c r="AJN164" s="122"/>
      <c r="AJO164" s="122"/>
      <c r="AJP164" s="122"/>
      <c r="AJQ164" s="122"/>
      <c r="AJR164" s="122"/>
      <c r="AJS164" s="122"/>
      <c r="AJT164" s="122"/>
      <c r="AJU164" s="122"/>
      <c r="AJV164" s="122"/>
      <c r="AJW164" s="122"/>
      <c r="AJX164" s="122"/>
      <c r="AJY164" s="122"/>
      <c r="AJZ164" s="122"/>
      <c r="AKA164" s="122"/>
      <c r="AKB164" s="122"/>
      <c r="AKC164" s="122"/>
      <c r="AKD164" s="122"/>
      <c r="AKE164" s="122"/>
      <c r="AKF164" s="122"/>
      <c r="AKG164" s="122"/>
      <c r="AKH164" s="122"/>
      <c r="AKI164" s="122"/>
      <c r="AKJ164" s="122"/>
      <c r="AKK164" s="122"/>
      <c r="AKL164" s="122"/>
      <c r="AKM164" s="122"/>
      <c r="AKN164" s="122"/>
      <c r="AKO164" s="122"/>
      <c r="AKP164" s="122"/>
      <c r="AKQ164" s="122"/>
      <c r="AKR164" s="122"/>
      <c r="AKS164" s="122"/>
      <c r="AKT164" s="122"/>
      <c r="AKU164" s="122"/>
      <c r="AKV164" s="122"/>
      <c r="AKW164" s="122"/>
      <c r="AKX164" s="122"/>
      <c r="AKY164" s="122"/>
      <c r="AKZ164" s="122"/>
      <c r="ALA164" s="122"/>
      <c r="ALB164" s="122"/>
      <c r="ALC164" s="122"/>
      <c r="ALD164" s="122"/>
      <c r="ALE164" s="122"/>
      <c r="ALF164" s="122"/>
      <c r="ALG164" s="122"/>
      <c r="ALH164" s="122"/>
      <c r="ALI164" s="122"/>
      <c r="ALJ164" s="122"/>
      <c r="ALK164" s="122"/>
      <c r="ALL164" s="122"/>
      <c r="ALM164" s="122"/>
      <c r="ALN164" s="122"/>
      <c r="ALO164" s="122"/>
      <c r="ALP164" s="122"/>
      <c r="ALQ164" s="122"/>
      <c r="ALR164" s="122"/>
      <c r="ALS164" s="122"/>
      <c r="ALT164" s="122"/>
      <c r="ALU164" s="122"/>
      <c r="ALV164" s="122"/>
      <c r="ALW164" s="122"/>
      <c r="ALX164" s="122"/>
      <c r="ALY164" s="122"/>
      <c r="ALZ164" s="122"/>
      <c r="AMA164" s="122"/>
      <c r="AMB164" s="122"/>
      <c r="AMC164" s="122"/>
      <c r="AMD164" s="122"/>
      <c r="AME164" s="122"/>
      <c r="AMF164" s="122"/>
      <c r="AMG164" s="122"/>
      <c r="AMH164" s="137"/>
      <c r="AMI164" s="137"/>
      <c r="AMJ164" s="137"/>
    </row>
    <row r="165" spans="1:1024" s="138" customFormat="1" ht="45.6">
      <c r="A165" s="127" t="s">
        <v>177</v>
      </c>
      <c r="B165" s="116" t="s">
        <v>178</v>
      </c>
      <c r="C165" s="116"/>
      <c r="D165" s="116"/>
      <c r="E165" s="118">
        <f t="shared" ref="E165:G166" si="23">E166</f>
        <v>1731.2</v>
      </c>
      <c r="F165" s="118">
        <f t="shared" si="23"/>
        <v>1243.4000000000001</v>
      </c>
      <c r="G165" s="118">
        <f t="shared" si="23"/>
        <v>1293.4000000000001</v>
      </c>
      <c r="H165" s="119"/>
      <c r="I165" s="122"/>
      <c r="J165" s="122"/>
      <c r="K165" s="122"/>
      <c r="L165" s="122"/>
      <c r="M165" s="122"/>
      <c r="N165" s="122"/>
      <c r="O165" s="122"/>
      <c r="P165" s="122"/>
      <c r="Q165" s="122"/>
      <c r="R165" s="122"/>
      <c r="S165" s="122"/>
      <c r="T165" s="122"/>
      <c r="U165" s="122"/>
      <c r="V165" s="122"/>
      <c r="W165" s="122"/>
      <c r="X165" s="122"/>
      <c r="Y165" s="122"/>
      <c r="Z165" s="122"/>
      <c r="AA165" s="122"/>
      <c r="AB165" s="122"/>
      <c r="AC165" s="122"/>
      <c r="AD165" s="122"/>
      <c r="AE165" s="122"/>
      <c r="AF165" s="122"/>
      <c r="AG165" s="122"/>
      <c r="AH165" s="122"/>
      <c r="AI165" s="122"/>
      <c r="AJ165" s="122"/>
      <c r="AK165" s="122"/>
      <c r="AL165" s="122"/>
      <c r="AM165" s="122"/>
      <c r="AN165" s="122"/>
      <c r="AO165" s="122"/>
      <c r="AP165" s="122"/>
      <c r="AQ165" s="122"/>
      <c r="AR165" s="122"/>
      <c r="AS165" s="122"/>
      <c r="AT165" s="122"/>
      <c r="AU165" s="122"/>
      <c r="AV165" s="122"/>
      <c r="AW165" s="122"/>
      <c r="AX165" s="122"/>
      <c r="AY165" s="122"/>
      <c r="AZ165" s="122"/>
      <c r="BA165" s="122"/>
      <c r="BB165" s="122"/>
      <c r="BC165" s="122"/>
      <c r="BD165" s="122"/>
      <c r="BE165" s="122"/>
      <c r="BF165" s="122"/>
      <c r="BG165" s="122"/>
      <c r="BH165" s="122"/>
      <c r="BI165" s="122"/>
      <c r="BJ165" s="122"/>
      <c r="BK165" s="122"/>
      <c r="BL165" s="122"/>
      <c r="BM165" s="122"/>
      <c r="BN165" s="122"/>
      <c r="BO165" s="122"/>
      <c r="BP165" s="122"/>
      <c r="BQ165" s="122"/>
      <c r="BR165" s="122"/>
      <c r="BS165" s="122"/>
      <c r="BT165" s="122"/>
      <c r="BU165" s="122"/>
      <c r="BV165" s="122"/>
      <c r="BW165" s="122"/>
      <c r="BX165" s="122"/>
      <c r="BY165" s="122"/>
      <c r="BZ165" s="122"/>
      <c r="CA165" s="122"/>
      <c r="CB165" s="122"/>
      <c r="CC165" s="122"/>
      <c r="CD165" s="122"/>
      <c r="CE165" s="122"/>
      <c r="CF165" s="122"/>
      <c r="CG165" s="122"/>
      <c r="CH165" s="122"/>
      <c r="CI165" s="122"/>
      <c r="CJ165" s="122"/>
      <c r="CK165" s="122"/>
      <c r="CL165" s="122"/>
      <c r="CM165" s="122"/>
      <c r="CN165" s="122"/>
      <c r="CO165" s="122"/>
      <c r="CP165" s="122"/>
      <c r="CQ165" s="122"/>
      <c r="CR165" s="122"/>
      <c r="CS165" s="122"/>
      <c r="CT165" s="122"/>
      <c r="CU165" s="122"/>
      <c r="CV165" s="122"/>
      <c r="CW165" s="122"/>
      <c r="CX165" s="122"/>
      <c r="CY165" s="122"/>
      <c r="CZ165" s="122"/>
      <c r="DA165" s="122"/>
      <c r="DB165" s="122"/>
      <c r="DC165" s="122"/>
      <c r="DD165" s="122"/>
      <c r="DE165" s="122"/>
      <c r="DF165" s="122"/>
      <c r="DG165" s="122"/>
      <c r="DH165" s="122"/>
      <c r="DI165" s="122"/>
      <c r="DJ165" s="122"/>
      <c r="DK165" s="122"/>
      <c r="DL165" s="122"/>
      <c r="DM165" s="122"/>
      <c r="DN165" s="122"/>
      <c r="DO165" s="122"/>
      <c r="DP165" s="122"/>
      <c r="DQ165" s="122"/>
      <c r="DR165" s="122"/>
      <c r="DS165" s="122"/>
      <c r="DT165" s="122"/>
      <c r="DU165" s="122"/>
      <c r="DV165" s="122"/>
      <c r="DW165" s="122"/>
      <c r="DX165" s="122"/>
      <c r="DY165" s="122"/>
      <c r="DZ165" s="122"/>
      <c r="EA165" s="122"/>
      <c r="EB165" s="122"/>
      <c r="EC165" s="122"/>
      <c r="ED165" s="122"/>
      <c r="EE165" s="122"/>
      <c r="EF165" s="122"/>
      <c r="EG165" s="122"/>
      <c r="EH165" s="122"/>
      <c r="EI165" s="122"/>
      <c r="EJ165" s="122"/>
      <c r="EK165" s="122"/>
      <c r="EL165" s="122"/>
      <c r="EM165" s="122"/>
      <c r="EN165" s="122"/>
      <c r="EO165" s="122"/>
      <c r="EP165" s="122"/>
      <c r="EQ165" s="122"/>
      <c r="ER165" s="122"/>
      <c r="ES165" s="122"/>
      <c r="ET165" s="122"/>
      <c r="EU165" s="122"/>
      <c r="EV165" s="122"/>
      <c r="EW165" s="122"/>
      <c r="EX165" s="122"/>
      <c r="EY165" s="122"/>
      <c r="EZ165" s="122"/>
      <c r="FA165" s="122"/>
      <c r="FB165" s="122"/>
      <c r="FC165" s="122"/>
      <c r="FD165" s="122"/>
      <c r="FE165" s="122"/>
      <c r="FF165" s="122"/>
      <c r="FG165" s="122"/>
      <c r="FH165" s="122"/>
      <c r="FI165" s="122"/>
      <c r="FJ165" s="122"/>
      <c r="FK165" s="122"/>
      <c r="FL165" s="122"/>
      <c r="FM165" s="122"/>
      <c r="FN165" s="122"/>
      <c r="FO165" s="122"/>
      <c r="FP165" s="122"/>
      <c r="FQ165" s="122"/>
      <c r="FR165" s="122"/>
      <c r="FS165" s="122"/>
      <c r="FT165" s="122"/>
      <c r="FU165" s="122"/>
      <c r="FV165" s="122"/>
      <c r="FW165" s="122"/>
      <c r="FX165" s="122"/>
      <c r="FY165" s="122"/>
      <c r="FZ165" s="122"/>
      <c r="GA165" s="122"/>
      <c r="GB165" s="122"/>
      <c r="GC165" s="122"/>
      <c r="GD165" s="122"/>
      <c r="GE165" s="122"/>
      <c r="GF165" s="122"/>
      <c r="GG165" s="122"/>
      <c r="GH165" s="122"/>
      <c r="GI165" s="122"/>
      <c r="GJ165" s="122"/>
      <c r="GK165" s="122"/>
      <c r="GL165" s="122"/>
      <c r="GM165" s="122"/>
      <c r="GN165" s="122"/>
      <c r="GO165" s="122"/>
      <c r="GP165" s="122"/>
      <c r="GQ165" s="122"/>
      <c r="GR165" s="122"/>
      <c r="GS165" s="122"/>
      <c r="GT165" s="122"/>
      <c r="GU165" s="122"/>
      <c r="GV165" s="122"/>
      <c r="GW165" s="122"/>
      <c r="GX165" s="122"/>
      <c r="GY165" s="122"/>
      <c r="GZ165" s="122"/>
      <c r="HA165" s="122"/>
      <c r="HB165" s="122"/>
      <c r="HC165" s="122"/>
      <c r="HD165" s="122"/>
      <c r="HE165" s="122"/>
      <c r="HF165" s="122"/>
      <c r="HG165" s="122"/>
      <c r="HH165" s="122"/>
      <c r="HI165" s="122"/>
      <c r="HJ165" s="122"/>
      <c r="HK165" s="122"/>
      <c r="HL165" s="122"/>
      <c r="HM165" s="122"/>
      <c r="HN165" s="122"/>
      <c r="HO165" s="122"/>
      <c r="HP165" s="122"/>
      <c r="HQ165" s="122"/>
      <c r="HR165" s="122"/>
      <c r="HS165" s="122"/>
      <c r="HT165" s="122"/>
      <c r="HU165" s="122"/>
      <c r="HV165" s="122"/>
      <c r="HW165" s="122"/>
      <c r="HX165" s="122"/>
      <c r="HY165" s="122"/>
      <c r="HZ165" s="122"/>
      <c r="IA165" s="122"/>
      <c r="IB165" s="122"/>
      <c r="IC165" s="122"/>
      <c r="ID165" s="122"/>
      <c r="IE165" s="122"/>
      <c r="IF165" s="122"/>
      <c r="IG165" s="122"/>
      <c r="IH165" s="122"/>
      <c r="II165" s="122"/>
      <c r="IJ165" s="122"/>
      <c r="IK165" s="122"/>
      <c r="IL165" s="122"/>
      <c r="IM165" s="122"/>
      <c r="IN165" s="122"/>
      <c r="IO165" s="122"/>
      <c r="IP165" s="122"/>
      <c r="IQ165" s="122"/>
      <c r="IR165" s="122"/>
      <c r="IS165" s="122"/>
      <c r="IT165" s="122"/>
      <c r="IU165" s="122"/>
      <c r="IV165" s="122"/>
      <c r="IW165" s="122"/>
      <c r="IX165" s="122"/>
      <c r="IY165" s="122"/>
      <c r="IZ165" s="122"/>
      <c r="JA165" s="122"/>
      <c r="JB165" s="122"/>
      <c r="JC165" s="122"/>
      <c r="JD165" s="122"/>
      <c r="JE165" s="122"/>
      <c r="JF165" s="122"/>
      <c r="JG165" s="122"/>
      <c r="JH165" s="122"/>
      <c r="JI165" s="122"/>
      <c r="JJ165" s="122"/>
      <c r="JK165" s="122"/>
      <c r="JL165" s="122"/>
      <c r="JM165" s="122"/>
      <c r="JN165" s="122"/>
      <c r="JO165" s="122"/>
      <c r="JP165" s="122"/>
      <c r="JQ165" s="122"/>
      <c r="JR165" s="122"/>
      <c r="JS165" s="122"/>
      <c r="JT165" s="122"/>
      <c r="JU165" s="122"/>
      <c r="JV165" s="122"/>
      <c r="JW165" s="122"/>
      <c r="JX165" s="122"/>
      <c r="JY165" s="122"/>
      <c r="JZ165" s="122"/>
      <c r="KA165" s="122"/>
      <c r="KB165" s="122"/>
      <c r="KC165" s="122"/>
      <c r="KD165" s="122"/>
      <c r="KE165" s="122"/>
      <c r="KF165" s="122"/>
      <c r="KG165" s="122"/>
      <c r="KH165" s="122"/>
      <c r="KI165" s="122"/>
      <c r="KJ165" s="122"/>
      <c r="KK165" s="122"/>
      <c r="KL165" s="122"/>
      <c r="KM165" s="122"/>
      <c r="KN165" s="122"/>
      <c r="KO165" s="122"/>
      <c r="KP165" s="122"/>
      <c r="KQ165" s="122"/>
      <c r="KR165" s="122"/>
      <c r="KS165" s="122"/>
      <c r="KT165" s="122"/>
      <c r="KU165" s="122"/>
      <c r="KV165" s="122"/>
      <c r="KW165" s="122"/>
      <c r="KX165" s="122"/>
      <c r="KY165" s="122"/>
      <c r="KZ165" s="122"/>
      <c r="LA165" s="122"/>
      <c r="LB165" s="122"/>
      <c r="LC165" s="122"/>
      <c r="LD165" s="122"/>
      <c r="LE165" s="122"/>
      <c r="LF165" s="122"/>
      <c r="LG165" s="122"/>
      <c r="LH165" s="122"/>
      <c r="LI165" s="122"/>
      <c r="LJ165" s="122"/>
      <c r="LK165" s="122"/>
      <c r="LL165" s="122"/>
      <c r="LM165" s="122"/>
      <c r="LN165" s="122"/>
      <c r="LO165" s="122"/>
      <c r="LP165" s="122"/>
      <c r="LQ165" s="122"/>
      <c r="LR165" s="122"/>
      <c r="LS165" s="122"/>
      <c r="LT165" s="122"/>
      <c r="LU165" s="122"/>
      <c r="LV165" s="122"/>
      <c r="LW165" s="122"/>
      <c r="LX165" s="122"/>
      <c r="LY165" s="122"/>
      <c r="LZ165" s="122"/>
      <c r="MA165" s="122"/>
      <c r="MB165" s="122"/>
      <c r="MC165" s="122"/>
      <c r="MD165" s="122"/>
      <c r="ME165" s="122"/>
      <c r="MF165" s="122"/>
      <c r="MG165" s="122"/>
      <c r="MH165" s="122"/>
      <c r="MI165" s="122"/>
      <c r="MJ165" s="122"/>
      <c r="MK165" s="122"/>
      <c r="ML165" s="122"/>
      <c r="MM165" s="122"/>
      <c r="MN165" s="122"/>
      <c r="MO165" s="122"/>
      <c r="MP165" s="122"/>
      <c r="MQ165" s="122"/>
      <c r="MR165" s="122"/>
      <c r="MS165" s="122"/>
      <c r="MT165" s="122"/>
      <c r="MU165" s="122"/>
      <c r="MV165" s="122"/>
      <c r="MW165" s="122"/>
      <c r="MX165" s="122"/>
      <c r="MY165" s="122"/>
      <c r="MZ165" s="122"/>
      <c r="NA165" s="122"/>
      <c r="NB165" s="122"/>
      <c r="NC165" s="122"/>
      <c r="ND165" s="122"/>
      <c r="NE165" s="122"/>
      <c r="NF165" s="122"/>
      <c r="NG165" s="122"/>
      <c r="NH165" s="122"/>
      <c r="NI165" s="122"/>
      <c r="NJ165" s="122"/>
      <c r="NK165" s="122"/>
      <c r="NL165" s="122"/>
      <c r="NM165" s="122"/>
      <c r="NN165" s="122"/>
      <c r="NO165" s="122"/>
      <c r="NP165" s="122"/>
      <c r="NQ165" s="122"/>
      <c r="NR165" s="122"/>
      <c r="NS165" s="122"/>
      <c r="NT165" s="122"/>
      <c r="NU165" s="122"/>
      <c r="NV165" s="122"/>
      <c r="NW165" s="122"/>
      <c r="NX165" s="122"/>
      <c r="NY165" s="122"/>
      <c r="NZ165" s="122"/>
      <c r="OA165" s="122"/>
      <c r="OB165" s="122"/>
      <c r="OC165" s="122"/>
      <c r="OD165" s="122"/>
      <c r="OE165" s="122"/>
      <c r="OF165" s="122"/>
      <c r="OG165" s="122"/>
      <c r="OH165" s="122"/>
      <c r="OI165" s="122"/>
      <c r="OJ165" s="122"/>
      <c r="OK165" s="122"/>
      <c r="OL165" s="122"/>
      <c r="OM165" s="122"/>
      <c r="ON165" s="122"/>
      <c r="OO165" s="122"/>
      <c r="OP165" s="122"/>
      <c r="OQ165" s="122"/>
      <c r="OR165" s="122"/>
      <c r="OS165" s="122"/>
      <c r="OT165" s="122"/>
      <c r="OU165" s="122"/>
      <c r="OV165" s="122"/>
      <c r="OW165" s="122"/>
      <c r="OX165" s="122"/>
      <c r="OY165" s="122"/>
      <c r="OZ165" s="122"/>
      <c r="PA165" s="122"/>
      <c r="PB165" s="122"/>
      <c r="PC165" s="122"/>
      <c r="PD165" s="122"/>
      <c r="PE165" s="122"/>
      <c r="PF165" s="122"/>
      <c r="PG165" s="122"/>
      <c r="PH165" s="122"/>
      <c r="PI165" s="122"/>
      <c r="PJ165" s="122"/>
      <c r="PK165" s="122"/>
      <c r="PL165" s="122"/>
      <c r="PM165" s="122"/>
      <c r="PN165" s="122"/>
      <c r="PO165" s="122"/>
      <c r="PP165" s="122"/>
      <c r="PQ165" s="122"/>
      <c r="PR165" s="122"/>
      <c r="PS165" s="122"/>
      <c r="PT165" s="122"/>
      <c r="PU165" s="122"/>
      <c r="PV165" s="122"/>
      <c r="PW165" s="122"/>
      <c r="PX165" s="122"/>
      <c r="PY165" s="122"/>
      <c r="PZ165" s="122"/>
      <c r="QA165" s="122"/>
      <c r="QB165" s="122"/>
      <c r="QC165" s="122"/>
      <c r="QD165" s="122"/>
      <c r="QE165" s="122"/>
      <c r="QF165" s="122"/>
      <c r="QG165" s="122"/>
      <c r="QH165" s="122"/>
      <c r="QI165" s="122"/>
      <c r="QJ165" s="122"/>
      <c r="QK165" s="122"/>
      <c r="QL165" s="122"/>
      <c r="QM165" s="122"/>
      <c r="QN165" s="122"/>
      <c r="QO165" s="122"/>
      <c r="QP165" s="122"/>
      <c r="QQ165" s="122"/>
      <c r="QR165" s="122"/>
      <c r="QS165" s="122"/>
      <c r="QT165" s="122"/>
      <c r="QU165" s="122"/>
      <c r="QV165" s="122"/>
      <c r="QW165" s="122"/>
      <c r="QX165" s="122"/>
      <c r="QY165" s="122"/>
      <c r="QZ165" s="122"/>
      <c r="RA165" s="122"/>
      <c r="RB165" s="122"/>
      <c r="RC165" s="122"/>
      <c r="RD165" s="122"/>
      <c r="RE165" s="122"/>
      <c r="RF165" s="122"/>
      <c r="RG165" s="122"/>
      <c r="RH165" s="122"/>
      <c r="RI165" s="122"/>
      <c r="RJ165" s="122"/>
      <c r="RK165" s="122"/>
      <c r="RL165" s="122"/>
      <c r="RM165" s="122"/>
      <c r="RN165" s="122"/>
      <c r="RO165" s="122"/>
      <c r="RP165" s="122"/>
      <c r="RQ165" s="122"/>
      <c r="RR165" s="122"/>
      <c r="RS165" s="122"/>
      <c r="RT165" s="122"/>
      <c r="RU165" s="122"/>
      <c r="RV165" s="122"/>
      <c r="RW165" s="122"/>
      <c r="RX165" s="122"/>
      <c r="RY165" s="122"/>
      <c r="RZ165" s="122"/>
      <c r="SA165" s="122"/>
      <c r="SB165" s="122"/>
      <c r="SC165" s="122"/>
      <c r="SD165" s="122"/>
      <c r="SE165" s="122"/>
      <c r="SF165" s="122"/>
      <c r="SG165" s="122"/>
      <c r="SH165" s="122"/>
      <c r="SI165" s="122"/>
      <c r="SJ165" s="122"/>
      <c r="SK165" s="122"/>
      <c r="SL165" s="122"/>
      <c r="SM165" s="122"/>
      <c r="SN165" s="122"/>
      <c r="SO165" s="122"/>
      <c r="SP165" s="122"/>
      <c r="SQ165" s="122"/>
      <c r="SR165" s="122"/>
      <c r="SS165" s="122"/>
      <c r="ST165" s="122"/>
      <c r="SU165" s="122"/>
      <c r="SV165" s="122"/>
      <c r="SW165" s="122"/>
      <c r="SX165" s="122"/>
      <c r="SY165" s="122"/>
      <c r="SZ165" s="122"/>
      <c r="TA165" s="122"/>
      <c r="TB165" s="122"/>
      <c r="TC165" s="122"/>
      <c r="TD165" s="122"/>
      <c r="TE165" s="122"/>
      <c r="TF165" s="122"/>
      <c r="TG165" s="122"/>
      <c r="TH165" s="122"/>
      <c r="TI165" s="122"/>
      <c r="TJ165" s="122"/>
      <c r="TK165" s="122"/>
      <c r="TL165" s="122"/>
      <c r="TM165" s="122"/>
      <c r="TN165" s="122"/>
      <c r="TO165" s="122"/>
      <c r="TP165" s="122"/>
      <c r="TQ165" s="122"/>
      <c r="TR165" s="122"/>
      <c r="TS165" s="122"/>
      <c r="TT165" s="122"/>
      <c r="TU165" s="122"/>
      <c r="TV165" s="122"/>
      <c r="TW165" s="122"/>
      <c r="TX165" s="122"/>
      <c r="TY165" s="122"/>
      <c r="TZ165" s="122"/>
      <c r="UA165" s="122"/>
      <c r="UB165" s="122"/>
      <c r="UC165" s="122"/>
      <c r="UD165" s="122"/>
      <c r="UE165" s="122"/>
      <c r="UF165" s="122"/>
      <c r="UG165" s="122"/>
      <c r="UH165" s="122"/>
      <c r="UI165" s="122"/>
      <c r="UJ165" s="122"/>
      <c r="UK165" s="122"/>
      <c r="UL165" s="122"/>
      <c r="UM165" s="122"/>
      <c r="UN165" s="122"/>
      <c r="UO165" s="122"/>
      <c r="UP165" s="122"/>
      <c r="UQ165" s="122"/>
      <c r="UR165" s="122"/>
      <c r="US165" s="122"/>
      <c r="UT165" s="122"/>
      <c r="UU165" s="122"/>
      <c r="UV165" s="122"/>
      <c r="UW165" s="122"/>
      <c r="UX165" s="122"/>
      <c r="UY165" s="122"/>
      <c r="UZ165" s="122"/>
      <c r="VA165" s="122"/>
      <c r="VB165" s="122"/>
      <c r="VC165" s="122"/>
      <c r="VD165" s="122"/>
      <c r="VE165" s="122"/>
      <c r="VF165" s="122"/>
      <c r="VG165" s="122"/>
      <c r="VH165" s="122"/>
      <c r="VI165" s="122"/>
      <c r="VJ165" s="122"/>
      <c r="VK165" s="122"/>
      <c r="VL165" s="122"/>
      <c r="VM165" s="122"/>
      <c r="VN165" s="122"/>
      <c r="VO165" s="122"/>
      <c r="VP165" s="122"/>
      <c r="VQ165" s="122"/>
      <c r="VR165" s="122"/>
      <c r="VS165" s="122"/>
      <c r="VT165" s="122"/>
      <c r="VU165" s="122"/>
      <c r="VV165" s="122"/>
      <c r="VW165" s="122"/>
      <c r="VX165" s="122"/>
      <c r="VY165" s="122"/>
      <c r="VZ165" s="122"/>
      <c r="WA165" s="122"/>
      <c r="WB165" s="122"/>
      <c r="WC165" s="122"/>
      <c r="WD165" s="122"/>
      <c r="WE165" s="122"/>
      <c r="WF165" s="122"/>
      <c r="WG165" s="122"/>
      <c r="WH165" s="122"/>
      <c r="WI165" s="122"/>
      <c r="WJ165" s="122"/>
      <c r="WK165" s="122"/>
      <c r="WL165" s="122"/>
      <c r="WM165" s="122"/>
      <c r="WN165" s="122"/>
      <c r="WO165" s="122"/>
      <c r="WP165" s="122"/>
      <c r="WQ165" s="122"/>
      <c r="WR165" s="122"/>
      <c r="WS165" s="122"/>
      <c r="WT165" s="122"/>
      <c r="WU165" s="122"/>
      <c r="WV165" s="122"/>
      <c r="WW165" s="122"/>
      <c r="WX165" s="122"/>
      <c r="WY165" s="122"/>
      <c r="WZ165" s="122"/>
      <c r="XA165" s="122"/>
      <c r="XB165" s="122"/>
      <c r="XC165" s="122"/>
      <c r="XD165" s="122"/>
      <c r="XE165" s="122"/>
      <c r="XF165" s="122"/>
      <c r="XG165" s="122"/>
      <c r="XH165" s="122"/>
      <c r="XI165" s="122"/>
      <c r="XJ165" s="122"/>
      <c r="XK165" s="122"/>
      <c r="XL165" s="122"/>
      <c r="XM165" s="122"/>
      <c r="XN165" s="122"/>
      <c r="XO165" s="122"/>
      <c r="XP165" s="122"/>
      <c r="XQ165" s="122"/>
      <c r="XR165" s="122"/>
      <c r="XS165" s="122"/>
      <c r="XT165" s="122"/>
      <c r="XU165" s="122"/>
      <c r="XV165" s="122"/>
      <c r="XW165" s="122"/>
      <c r="XX165" s="122"/>
      <c r="XY165" s="122"/>
      <c r="XZ165" s="122"/>
      <c r="YA165" s="122"/>
      <c r="YB165" s="122"/>
      <c r="YC165" s="122"/>
      <c r="YD165" s="122"/>
      <c r="YE165" s="122"/>
      <c r="YF165" s="122"/>
      <c r="YG165" s="122"/>
      <c r="YH165" s="122"/>
      <c r="YI165" s="122"/>
      <c r="YJ165" s="122"/>
      <c r="YK165" s="122"/>
      <c r="YL165" s="122"/>
      <c r="YM165" s="122"/>
      <c r="YN165" s="122"/>
      <c r="YO165" s="122"/>
      <c r="YP165" s="122"/>
      <c r="YQ165" s="122"/>
      <c r="YR165" s="122"/>
      <c r="YS165" s="122"/>
      <c r="YT165" s="122"/>
      <c r="YU165" s="122"/>
      <c r="YV165" s="122"/>
      <c r="YW165" s="122"/>
      <c r="YX165" s="122"/>
      <c r="YY165" s="122"/>
      <c r="YZ165" s="122"/>
      <c r="ZA165" s="122"/>
      <c r="ZB165" s="122"/>
      <c r="ZC165" s="122"/>
      <c r="ZD165" s="122"/>
      <c r="ZE165" s="122"/>
      <c r="ZF165" s="122"/>
      <c r="ZG165" s="122"/>
      <c r="ZH165" s="122"/>
      <c r="ZI165" s="122"/>
      <c r="ZJ165" s="122"/>
      <c r="ZK165" s="122"/>
      <c r="ZL165" s="122"/>
      <c r="ZM165" s="122"/>
      <c r="ZN165" s="122"/>
      <c r="ZO165" s="122"/>
      <c r="ZP165" s="122"/>
      <c r="ZQ165" s="122"/>
      <c r="ZR165" s="122"/>
      <c r="ZS165" s="122"/>
      <c r="ZT165" s="122"/>
      <c r="ZU165" s="122"/>
      <c r="ZV165" s="122"/>
      <c r="ZW165" s="122"/>
      <c r="ZX165" s="122"/>
      <c r="ZY165" s="122"/>
      <c r="ZZ165" s="122"/>
      <c r="AAA165" s="122"/>
      <c r="AAB165" s="122"/>
      <c r="AAC165" s="122"/>
      <c r="AAD165" s="122"/>
      <c r="AAE165" s="122"/>
      <c r="AAF165" s="122"/>
      <c r="AAG165" s="122"/>
      <c r="AAH165" s="122"/>
      <c r="AAI165" s="122"/>
      <c r="AAJ165" s="122"/>
      <c r="AAK165" s="122"/>
      <c r="AAL165" s="122"/>
      <c r="AAM165" s="122"/>
      <c r="AAN165" s="122"/>
      <c r="AAO165" s="122"/>
      <c r="AAP165" s="122"/>
      <c r="AAQ165" s="122"/>
      <c r="AAR165" s="122"/>
      <c r="AAS165" s="122"/>
      <c r="AAT165" s="122"/>
      <c r="AAU165" s="122"/>
      <c r="AAV165" s="122"/>
      <c r="AAW165" s="122"/>
      <c r="AAX165" s="122"/>
      <c r="AAY165" s="122"/>
      <c r="AAZ165" s="122"/>
      <c r="ABA165" s="122"/>
      <c r="ABB165" s="122"/>
      <c r="ABC165" s="122"/>
      <c r="ABD165" s="122"/>
      <c r="ABE165" s="122"/>
      <c r="ABF165" s="122"/>
      <c r="ABG165" s="122"/>
      <c r="ABH165" s="122"/>
      <c r="ABI165" s="122"/>
      <c r="ABJ165" s="122"/>
      <c r="ABK165" s="122"/>
      <c r="ABL165" s="122"/>
      <c r="ABM165" s="122"/>
      <c r="ABN165" s="122"/>
      <c r="ABO165" s="122"/>
      <c r="ABP165" s="122"/>
      <c r="ABQ165" s="122"/>
      <c r="ABR165" s="122"/>
      <c r="ABS165" s="122"/>
      <c r="ABT165" s="122"/>
      <c r="ABU165" s="122"/>
      <c r="ABV165" s="122"/>
      <c r="ABW165" s="122"/>
      <c r="ABX165" s="122"/>
      <c r="ABY165" s="122"/>
      <c r="ABZ165" s="122"/>
      <c r="ACA165" s="122"/>
      <c r="ACB165" s="122"/>
      <c r="ACC165" s="122"/>
      <c r="ACD165" s="122"/>
      <c r="ACE165" s="122"/>
      <c r="ACF165" s="122"/>
      <c r="ACG165" s="122"/>
      <c r="ACH165" s="122"/>
      <c r="ACI165" s="122"/>
      <c r="ACJ165" s="122"/>
      <c r="ACK165" s="122"/>
      <c r="ACL165" s="122"/>
      <c r="ACM165" s="122"/>
      <c r="ACN165" s="122"/>
      <c r="ACO165" s="122"/>
      <c r="ACP165" s="122"/>
      <c r="ACQ165" s="122"/>
      <c r="ACR165" s="122"/>
      <c r="ACS165" s="122"/>
      <c r="ACT165" s="122"/>
      <c r="ACU165" s="122"/>
      <c r="ACV165" s="122"/>
      <c r="ACW165" s="122"/>
      <c r="ACX165" s="122"/>
      <c r="ACY165" s="122"/>
      <c r="ACZ165" s="122"/>
      <c r="ADA165" s="122"/>
      <c r="ADB165" s="122"/>
      <c r="ADC165" s="122"/>
      <c r="ADD165" s="122"/>
      <c r="ADE165" s="122"/>
      <c r="ADF165" s="122"/>
      <c r="ADG165" s="122"/>
      <c r="ADH165" s="122"/>
      <c r="ADI165" s="122"/>
      <c r="ADJ165" s="122"/>
      <c r="ADK165" s="122"/>
      <c r="ADL165" s="122"/>
      <c r="ADM165" s="122"/>
      <c r="ADN165" s="122"/>
      <c r="ADO165" s="122"/>
      <c r="ADP165" s="122"/>
      <c r="ADQ165" s="122"/>
      <c r="ADR165" s="122"/>
      <c r="ADS165" s="122"/>
      <c r="ADT165" s="122"/>
      <c r="ADU165" s="122"/>
      <c r="ADV165" s="122"/>
      <c r="ADW165" s="122"/>
      <c r="ADX165" s="122"/>
      <c r="ADY165" s="122"/>
      <c r="ADZ165" s="122"/>
      <c r="AEA165" s="122"/>
      <c r="AEB165" s="122"/>
      <c r="AEC165" s="122"/>
      <c r="AED165" s="122"/>
      <c r="AEE165" s="122"/>
      <c r="AEF165" s="122"/>
      <c r="AEG165" s="122"/>
      <c r="AEH165" s="122"/>
      <c r="AEI165" s="122"/>
      <c r="AEJ165" s="122"/>
      <c r="AEK165" s="122"/>
      <c r="AEL165" s="122"/>
      <c r="AEM165" s="122"/>
      <c r="AEN165" s="122"/>
      <c r="AEO165" s="122"/>
      <c r="AEP165" s="122"/>
      <c r="AEQ165" s="122"/>
      <c r="AER165" s="122"/>
      <c r="AES165" s="122"/>
      <c r="AET165" s="122"/>
      <c r="AEU165" s="122"/>
      <c r="AEV165" s="122"/>
      <c r="AEW165" s="122"/>
      <c r="AEX165" s="122"/>
      <c r="AEY165" s="122"/>
      <c r="AEZ165" s="122"/>
      <c r="AFA165" s="122"/>
      <c r="AFB165" s="122"/>
      <c r="AFC165" s="122"/>
      <c r="AFD165" s="122"/>
      <c r="AFE165" s="122"/>
      <c r="AFF165" s="122"/>
      <c r="AFG165" s="122"/>
      <c r="AFH165" s="122"/>
      <c r="AFI165" s="122"/>
      <c r="AFJ165" s="122"/>
      <c r="AFK165" s="122"/>
      <c r="AFL165" s="122"/>
      <c r="AFM165" s="122"/>
      <c r="AFN165" s="122"/>
      <c r="AFO165" s="122"/>
      <c r="AFP165" s="122"/>
      <c r="AFQ165" s="122"/>
      <c r="AFR165" s="122"/>
      <c r="AFS165" s="122"/>
      <c r="AFT165" s="122"/>
      <c r="AFU165" s="122"/>
      <c r="AFV165" s="122"/>
      <c r="AFW165" s="122"/>
      <c r="AFX165" s="122"/>
      <c r="AFY165" s="122"/>
      <c r="AFZ165" s="122"/>
      <c r="AGA165" s="122"/>
      <c r="AGB165" s="122"/>
      <c r="AGC165" s="122"/>
      <c r="AGD165" s="122"/>
      <c r="AGE165" s="122"/>
      <c r="AGF165" s="122"/>
      <c r="AGG165" s="122"/>
      <c r="AGH165" s="122"/>
      <c r="AGI165" s="122"/>
      <c r="AGJ165" s="122"/>
      <c r="AGK165" s="122"/>
      <c r="AGL165" s="122"/>
      <c r="AGM165" s="122"/>
      <c r="AGN165" s="122"/>
      <c r="AGO165" s="122"/>
      <c r="AGP165" s="122"/>
      <c r="AGQ165" s="122"/>
      <c r="AGR165" s="122"/>
      <c r="AGS165" s="122"/>
      <c r="AGT165" s="122"/>
      <c r="AGU165" s="122"/>
      <c r="AGV165" s="122"/>
      <c r="AGW165" s="122"/>
      <c r="AGX165" s="122"/>
      <c r="AGY165" s="122"/>
      <c r="AGZ165" s="122"/>
      <c r="AHA165" s="122"/>
      <c r="AHB165" s="122"/>
      <c r="AHC165" s="122"/>
      <c r="AHD165" s="122"/>
      <c r="AHE165" s="122"/>
      <c r="AHF165" s="122"/>
      <c r="AHG165" s="122"/>
      <c r="AHH165" s="122"/>
      <c r="AHI165" s="122"/>
      <c r="AHJ165" s="122"/>
      <c r="AHK165" s="122"/>
      <c r="AHL165" s="122"/>
      <c r="AHM165" s="122"/>
      <c r="AHN165" s="122"/>
      <c r="AHO165" s="122"/>
      <c r="AHP165" s="122"/>
      <c r="AHQ165" s="122"/>
      <c r="AHR165" s="122"/>
      <c r="AHS165" s="122"/>
      <c r="AHT165" s="122"/>
      <c r="AHU165" s="122"/>
      <c r="AHV165" s="122"/>
      <c r="AHW165" s="122"/>
      <c r="AHX165" s="122"/>
      <c r="AHY165" s="122"/>
      <c r="AHZ165" s="122"/>
      <c r="AIA165" s="122"/>
      <c r="AIB165" s="122"/>
      <c r="AIC165" s="122"/>
      <c r="AID165" s="122"/>
      <c r="AIE165" s="122"/>
      <c r="AIF165" s="122"/>
      <c r="AIG165" s="122"/>
      <c r="AIH165" s="122"/>
      <c r="AII165" s="122"/>
      <c r="AIJ165" s="122"/>
      <c r="AIK165" s="122"/>
      <c r="AIL165" s="122"/>
      <c r="AIM165" s="122"/>
      <c r="AIN165" s="122"/>
      <c r="AIO165" s="122"/>
      <c r="AIP165" s="122"/>
      <c r="AIQ165" s="122"/>
      <c r="AIR165" s="122"/>
      <c r="AIS165" s="122"/>
      <c r="AIT165" s="122"/>
      <c r="AIU165" s="122"/>
      <c r="AIV165" s="122"/>
      <c r="AIW165" s="122"/>
      <c r="AIX165" s="122"/>
      <c r="AIY165" s="122"/>
      <c r="AIZ165" s="122"/>
      <c r="AJA165" s="122"/>
      <c r="AJB165" s="122"/>
      <c r="AJC165" s="122"/>
      <c r="AJD165" s="122"/>
      <c r="AJE165" s="122"/>
      <c r="AJF165" s="122"/>
      <c r="AJG165" s="122"/>
      <c r="AJH165" s="122"/>
      <c r="AJI165" s="122"/>
      <c r="AJJ165" s="122"/>
      <c r="AJK165" s="122"/>
      <c r="AJL165" s="122"/>
      <c r="AJM165" s="122"/>
      <c r="AJN165" s="122"/>
      <c r="AJO165" s="122"/>
      <c r="AJP165" s="122"/>
      <c r="AJQ165" s="122"/>
      <c r="AJR165" s="122"/>
      <c r="AJS165" s="122"/>
      <c r="AJT165" s="122"/>
      <c r="AJU165" s="122"/>
      <c r="AJV165" s="122"/>
      <c r="AJW165" s="122"/>
      <c r="AJX165" s="122"/>
      <c r="AJY165" s="122"/>
      <c r="AJZ165" s="122"/>
      <c r="AKA165" s="122"/>
      <c r="AKB165" s="122"/>
      <c r="AKC165" s="122"/>
      <c r="AKD165" s="122"/>
      <c r="AKE165" s="122"/>
      <c r="AKF165" s="122"/>
      <c r="AKG165" s="122"/>
      <c r="AKH165" s="122"/>
      <c r="AKI165" s="122"/>
      <c r="AKJ165" s="122"/>
      <c r="AKK165" s="122"/>
      <c r="AKL165" s="122"/>
      <c r="AKM165" s="122"/>
      <c r="AKN165" s="122"/>
      <c r="AKO165" s="122"/>
      <c r="AKP165" s="122"/>
      <c r="AKQ165" s="122"/>
      <c r="AKR165" s="122"/>
      <c r="AKS165" s="122"/>
      <c r="AKT165" s="122"/>
      <c r="AKU165" s="122"/>
      <c r="AKV165" s="122"/>
      <c r="AKW165" s="122"/>
      <c r="AKX165" s="122"/>
      <c r="AKY165" s="122"/>
      <c r="AKZ165" s="122"/>
      <c r="ALA165" s="122"/>
      <c r="ALB165" s="122"/>
      <c r="ALC165" s="122"/>
      <c r="ALD165" s="122"/>
      <c r="ALE165" s="122"/>
      <c r="ALF165" s="122"/>
      <c r="ALG165" s="122"/>
      <c r="ALH165" s="122"/>
      <c r="ALI165" s="122"/>
      <c r="ALJ165" s="122"/>
      <c r="ALK165" s="122"/>
      <c r="ALL165" s="122"/>
      <c r="ALM165" s="122"/>
      <c r="ALN165" s="122"/>
      <c r="ALO165" s="122"/>
      <c r="ALP165" s="122"/>
      <c r="ALQ165" s="122"/>
      <c r="ALR165" s="122"/>
      <c r="ALS165" s="122"/>
      <c r="ALT165" s="122"/>
      <c r="ALU165" s="122"/>
      <c r="ALV165" s="122"/>
      <c r="ALW165" s="122"/>
      <c r="ALX165" s="122"/>
      <c r="ALY165" s="122"/>
      <c r="ALZ165" s="122"/>
      <c r="AMA165" s="122"/>
      <c r="AMB165" s="122"/>
      <c r="AMC165" s="122"/>
      <c r="AMD165" s="122"/>
      <c r="AME165" s="122"/>
      <c r="AMF165" s="122"/>
      <c r="AMG165" s="122"/>
      <c r="AMH165" s="137"/>
      <c r="AMI165" s="137"/>
      <c r="AMJ165" s="137"/>
    </row>
    <row r="166" spans="1:1024" s="138" customFormat="1" ht="135" customHeight="1">
      <c r="A166" s="127" t="s">
        <v>179</v>
      </c>
      <c r="B166" s="116" t="s">
        <v>178</v>
      </c>
      <c r="C166" s="116">
        <v>100</v>
      </c>
      <c r="D166" s="116"/>
      <c r="E166" s="118">
        <f t="shared" si="23"/>
        <v>1731.2</v>
      </c>
      <c r="F166" s="118">
        <f t="shared" si="23"/>
        <v>1243.4000000000001</v>
      </c>
      <c r="G166" s="118">
        <f t="shared" si="23"/>
        <v>1293.4000000000001</v>
      </c>
      <c r="H166" s="119"/>
      <c r="I166" s="122"/>
      <c r="J166" s="122"/>
      <c r="K166" s="122"/>
      <c r="L166" s="122"/>
      <c r="M166" s="122"/>
      <c r="N166" s="122"/>
      <c r="O166" s="122"/>
      <c r="P166" s="122"/>
      <c r="Q166" s="122"/>
      <c r="R166" s="122"/>
      <c r="S166" s="122"/>
      <c r="T166" s="122"/>
      <c r="U166" s="122"/>
      <c r="V166" s="122"/>
      <c r="W166" s="122"/>
      <c r="X166" s="122"/>
      <c r="Y166" s="122"/>
      <c r="Z166" s="122"/>
      <c r="AA166" s="122"/>
      <c r="AB166" s="122"/>
      <c r="AC166" s="122"/>
      <c r="AD166" s="122"/>
      <c r="AE166" s="122"/>
      <c r="AF166" s="122"/>
      <c r="AG166" s="122"/>
      <c r="AH166" s="122"/>
      <c r="AI166" s="122"/>
      <c r="AJ166" s="122"/>
      <c r="AK166" s="122"/>
      <c r="AL166" s="122"/>
      <c r="AM166" s="122"/>
      <c r="AN166" s="122"/>
      <c r="AO166" s="122"/>
      <c r="AP166" s="122"/>
      <c r="AQ166" s="122"/>
      <c r="AR166" s="122"/>
      <c r="AS166" s="122"/>
      <c r="AT166" s="122"/>
      <c r="AU166" s="122"/>
      <c r="AV166" s="122"/>
      <c r="AW166" s="122"/>
      <c r="AX166" s="122"/>
      <c r="AY166" s="122"/>
      <c r="AZ166" s="122"/>
      <c r="BA166" s="122"/>
      <c r="BB166" s="122"/>
      <c r="BC166" s="122"/>
      <c r="BD166" s="122"/>
      <c r="BE166" s="122"/>
      <c r="BF166" s="122"/>
      <c r="BG166" s="122"/>
      <c r="BH166" s="122"/>
      <c r="BI166" s="122"/>
      <c r="BJ166" s="122"/>
      <c r="BK166" s="122"/>
      <c r="BL166" s="122"/>
      <c r="BM166" s="122"/>
      <c r="BN166" s="122"/>
      <c r="BO166" s="122"/>
      <c r="BP166" s="122"/>
      <c r="BQ166" s="122"/>
      <c r="BR166" s="122"/>
      <c r="BS166" s="122"/>
      <c r="BT166" s="122"/>
      <c r="BU166" s="122"/>
      <c r="BV166" s="122"/>
      <c r="BW166" s="122"/>
      <c r="BX166" s="122"/>
      <c r="BY166" s="122"/>
      <c r="BZ166" s="122"/>
      <c r="CA166" s="122"/>
      <c r="CB166" s="122"/>
      <c r="CC166" s="122"/>
      <c r="CD166" s="122"/>
      <c r="CE166" s="122"/>
      <c r="CF166" s="122"/>
      <c r="CG166" s="122"/>
      <c r="CH166" s="122"/>
      <c r="CI166" s="122"/>
      <c r="CJ166" s="122"/>
      <c r="CK166" s="122"/>
      <c r="CL166" s="122"/>
      <c r="CM166" s="122"/>
      <c r="CN166" s="122"/>
      <c r="CO166" s="122"/>
      <c r="CP166" s="122"/>
      <c r="CQ166" s="122"/>
      <c r="CR166" s="122"/>
      <c r="CS166" s="122"/>
      <c r="CT166" s="122"/>
      <c r="CU166" s="122"/>
      <c r="CV166" s="122"/>
      <c r="CW166" s="122"/>
      <c r="CX166" s="122"/>
      <c r="CY166" s="122"/>
      <c r="CZ166" s="122"/>
      <c r="DA166" s="122"/>
      <c r="DB166" s="122"/>
      <c r="DC166" s="122"/>
      <c r="DD166" s="122"/>
      <c r="DE166" s="122"/>
      <c r="DF166" s="122"/>
      <c r="DG166" s="122"/>
      <c r="DH166" s="122"/>
      <c r="DI166" s="122"/>
      <c r="DJ166" s="122"/>
      <c r="DK166" s="122"/>
      <c r="DL166" s="122"/>
      <c r="DM166" s="122"/>
      <c r="DN166" s="122"/>
      <c r="DO166" s="122"/>
      <c r="DP166" s="122"/>
      <c r="DQ166" s="122"/>
      <c r="DR166" s="122"/>
      <c r="DS166" s="122"/>
      <c r="DT166" s="122"/>
      <c r="DU166" s="122"/>
      <c r="DV166" s="122"/>
      <c r="DW166" s="122"/>
      <c r="DX166" s="122"/>
      <c r="DY166" s="122"/>
      <c r="DZ166" s="122"/>
      <c r="EA166" s="122"/>
      <c r="EB166" s="122"/>
      <c r="EC166" s="122"/>
      <c r="ED166" s="122"/>
      <c r="EE166" s="122"/>
      <c r="EF166" s="122"/>
      <c r="EG166" s="122"/>
      <c r="EH166" s="122"/>
      <c r="EI166" s="122"/>
      <c r="EJ166" s="122"/>
      <c r="EK166" s="122"/>
      <c r="EL166" s="122"/>
      <c r="EM166" s="122"/>
      <c r="EN166" s="122"/>
      <c r="EO166" s="122"/>
      <c r="EP166" s="122"/>
      <c r="EQ166" s="122"/>
      <c r="ER166" s="122"/>
      <c r="ES166" s="122"/>
      <c r="ET166" s="122"/>
      <c r="EU166" s="122"/>
      <c r="EV166" s="122"/>
      <c r="EW166" s="122"/>
      <c r="EX166" s="122"/>
      <c r="EY166" s="122"/>
      <c r="EZ166" s="122"/>
      <c r="FA166" s="122"/>
      <c r="FB166" s="122"/>
      <c r="FC166" s="122"/>
      <c r="FD166" s="122"/>
      <c r="FE166" s="122"/>
      <c r="FF166" s="122"/>
      <c r="FG166" s="122"/>
      <c r="FH166" s="122"/>
      <c r="FI166" s="122"/>
      <c r="FJ166" s="122"/>
      <c r="FK166" s="122"/>
      <c r="FL166" s="122"/>
      <c r="FM166" s="122"/>
      <c r="FN166" s="122"/>
      <c r="FO166" s="122"/>
      <c r="FP166" s="122"/>
      <c r="FQ166" s="122"/>
      <c r="FR166" s="122"/>
      <c r="FS166" s="122"/>
      <c r="FT166" s="122"/>
      <c r="FU166" s="122"/>
      <c r="FV166" s="122"/>
      <c r="FW166" s="122"/>
      <c r="FX166" s="122"/>
      <c r="FY166" s="122"/>
      <c r="FZ166" s="122"/>
      <c r="GA166" s="122"/>
      <c r="GB166" s="122"/>
      <c r="GC166" s="122"/>
      <c r="GD166" s="122"/>
      <c r="GE166" s="122"/>
      <c r="GF166" s="122"/>
      <c r="GG166" s="122"/>
      <c r="GH166" s="122"/>
      <c r="GI166" s="122"/>
      <c r="GJ166" s="122"/>
      <c r="GK166" s="122"/>
      <c r="GL166" s="122"/>
      <c r="GM166" s="122"/>
      <c r="GN166" s="122"/>
      <c r="GO166" s="122"/>
      <c r="GP166" s="122"/>
      <c r="GQ166" s="122"/>
      <c r="GR166" s="122"/>
      <c r="GS166" s="122"/>
      <c r="GT166" s="122"/>
      <c r="GU166" s="122"/>
      <c r="GV166" s="122"/>
      <c r="GW166" s="122"/>
      <c r="GX166" s="122"/>
      <c r="GY166" s="122"/>
      <c r="GZ166" s="122"/>
      <c r="HA166" s="122"/>
      <c r="HB166" s="122"/>
      <c r="HC166" s="122"/>
      <c r="HD166" s="122"/>
      <c r="HE166" s="122"/>
      <c r="HF166" s="122"/>
      <c r="HG166" s="122"/>
      <c r="HH166" s="122"/>
      <c r="HI166" s="122"/>
      <c r="HJ166" s="122"/>
      <c r="HK166" s="122"/>
      <c r="HL166" s="122"/>
      <c r="HM166" s="122"/>
      <c r="HN166" s="122"/>
      <c r="HO166" s="122"/>
      <c r="HP166" s="122"/>
      <c r="HQ166" s="122"/>
      <c r="HR166" s="122"/>
      <c r="HS166" s="122"/>
      <c r="HT166" s="122"/>
      <c r="HU166" s="122"/>
      <c r="HV166" s="122"/>
      <c r="HW166" s="122"/>
      <c r="HX166" s="122"/>
      <c r="HY166" s="122"/>
      <c r="HZ166" s="122"/>
      <c r="IA166" s="122"/>
      <c r="IB166" s="122"/>
      <c r="IC166" s="122"/>
      <c r="ID166" s="122"/>
      <c r="IE166" s="122"/>
      <c r="IF166" s="122"/>
      <c r="IG166" s="122"/>
      <c r="IH166" s="122"/>
      <c r="II166" s="122"/>
      <c r="IJ166" s="122"/>
      <c r="IK166" s="122"/>
      <c r="IL166" s="122"/>
      <c r="IM166" s="122"/>
      <c r="IN166" s="122"/>
      <c r="IO166" s="122"/>
      <c r="IP166" s="122"/>
      <c r="IQ166" s="122"/>
      <c r="IR166" s="122"/>
      <c r="IS166" s="122"/>
      <c r="IT166" s="122"/>
      <c r="IU166" s="122"/>
      <c r="IV166" s="122"/>
      <c r="IW166" s="122"/>
      <c r="IX166" s="122"/>
      <c r="IY166" s="122"/>
      <c r="IZ166" s="122"/>
      <c r="JA166" s="122"/>
      <c r="JB166" s="122"/>
      <c r="JC166" s="122"/>
      <c r="JD166" s="122"/>
      <c r="JE166" s="122"/>
      <c r="JF166" s="122"/>
      <c r="JG166" s="122"/>
      <c r="JH166" s="122"/>
      <c r="JI166" s="122"/>
      <c r="JJ166" s="122"/>
      <c r="JK166" s="122"/>
      <c r="JL166" s="122"/>
      <c r="JM166" s="122"/>
      <c r="JN166" s="122"/>
      <c r="JO166" s="122"/>
      <c r="JP166" s="122"/>
      <c r="JQ166" s="122"/>
      <c r="JR166" s="122"/>
      <c r="JS166" s="122"/>
      <c r="JT166" s="122"/>
      <c r="JU166" s="122"/>
      <c r="JV166" s="122"/>
      <c r="JW166" s="122"/>
      <c r="JX166" s="122"/>
      <c r="JY166" s="122"/>
      <c r="JZ166" s="122"/>
      <c r="KA166" s="122"/>
      <c r="KB166" s="122"/>
      <c r="KC166" s="122"/>
      <c r="KD166" s="122"/>
      <c r="KE166" s="122"/>
      <c r="KF166" s="122"/>
      <c r="KG166" s="122"/>
      <c r="KH166" s="122"/>
      <c r="KI166" s="122"/>
      <c r="KJ166" s="122"/>
      <c r="KK166" s="122"/>
      <c r="KL166" s="122"/>
      <c r="KM166" s="122"/>
      <c r="KN166" s="122"/>
      <c r="KO166" s="122"/>
      <c r="KP166" s="122"/>
      <c r="KQ166" s="122"/>
      <c r="KR166" s="122"/>
      <c r="KS166" s="122"/>
      <c r="KT166" s="122"/>
      <c r="KU166" s="122"/>
      <c r="KV166" s="122"/>
      <c r="KW166" s="122"/>
      <c r="KX166" s="122"/>
      <c r="KY166" s="122"/>
      <c r="KZ166" s="122"/>
      <c r="LA166" s="122"/>
      <c r="LB166" s="122"/>
      <c r="LC166" s="122"/>
      <c r="LD166" s="122"/>
      <c r="LE166" s="122"/>
      <c r="LF166" s="122"/>
      <c r="LG166" s="122"/>
      <c r="LH166" s="122"/>
      <c r="LI166" s="122"/>
      <c r="LJ166" s="122"/>
      <c r="LK166" s="122"/>
      <c r="LL166" s="122"/>
      <c r="LM166" s="122"/>
      <c r="LN166" s="122"/>
      <c r="LO166" s="122"/>
      <c r="LP166" s="122"/>
      <c r="LQ166" s="122"/>
      <c r="LR166" s="122"/>
      <c r="LS166" s="122"/>
      <c r="LT166" s="122"/>
      <c r="LU166" s="122"/>
      <c r="LV166" s="122"/>
      <c r="LW166" s="122"/>
      <c r="LX166" s="122"/>
      <c r="LY166" s="122"/>
      <c r="LZ166" s="122"/>
      <c r="MA166" s="122"/>
      <c r="MB166" s="122"/>
      <c r="MC166" s="122"/>
      <c r="MD166" s="122"/>
      <c r="ME166" s="122"/>
      <c r="MF166" s="122"/>
      <c r="MG166" s="122"/>
      <c r="MH166" s="122"/>
      <c r="MI166" s="122"/>
      <c r="MJ166" s="122"/>
      <c r="MK166" s="122"/>
      <c r="ML166" s="122"/>
      <c r="MM166" s="122"/>
      <c r="MN166" s="122"/>
      <c r="MO166" s="122"/>
      <c r="MP166" s="122"/>
      <c r="MQ166" s="122"/>
      <c r="MR166" s="122"/>
      <c r="MS166" s="122"/>
      <c r="MT166" s="122"/>
      <c r="MU166" s="122"/>
      <c r="MV166" s="122"/>
      <c r="MW166" s="122"/>
      <c r="MX166" s="122"/>
      <c r="MY166" s="122"/>
      <c r="MZ166" s="122"/>
      <c r="NA166" s="122"/>
      <c r="NB166" s="122"/>
      <c r="NC166" s="122"/>
      <c r="ND166" s="122"/>
      <c r="NE166" s="122"/>
      <c r="NF166" s="122"/>
      <c r="NG166" s="122"/>
      <c r="NH166" s="122"/>
      <c r="NI166" s="122"/>
      <c r="NJ166" s="122"/>
      <c r="NK166" s="122"/>
      <c r="NL166" s="122"/>
      <c r="NM166" s="122"/>
      <c r="NN166" s="122"/>
      <c r="NO166" s="122"/>
      <c r="NP166" s="122"/>
      <c r="NQ166" s="122"/>
      <c r="NR166" s="122"/>
      <c r="NS166" s="122"/>
      <c r="NT166" s="122"/>
      <c r="NU166" s="122"/>
      <c r="NV166" s="122"/>
      <c r="NW166" s="122"/>
      <c r="NX166" s="122"/>
      <c r="NY166" s="122"/>
      <c r="NZ166" s="122"/>
      <c r="OA166" s="122"/>
      <c r="OB166" s="122"/>
      <c r="OC166" s="122"/>
      <c r="OD166" s="122"/>
      <c r="OE166" s="122"/>
      <c r="OF166" s="122"/>
      <c r="OG166" s="122"/>
      <c r="OH166" s="122"/>
      <c r="OI166" s="122"/>
      <c r="OJ166" s="122"/>
      <c r="OK166" s="122"/>
      <c r="OL166" s="122"/>
      <c r="OM166" s="122"/>
      <c r="ON166" s="122"/>
      <c r="OO166" s="122"/>
      <c r="OP166" s="122"/>
      <c r="OQ166" s="122"/>
      <c r="OR166" s="122"/>
      <c r="OS166" s="122"/>
      <c r="OT166" s="122"/>
      <c r="OU166" s="122"/>
      <c r="OV166" s="122"/>
      <c r="OW166" s="122"/>
      <c r="OX166" s="122"/>
      <c r="OY166" s="122"/>
      <c r="OZ166" s="122"/>
      <c r="PA166" s="122"/>
      <c r="PB166" s="122"/>
      <c r="PC166" s="122"/>
      <c r="PD166" s="122"/>
      <c r="PE166" s="122"/>
      <c r="PF166" s="122"/>
      <c r="PG166" s="122"/>
      <c r="PH166" s="122"/>
      <c r="PI166" s="122"/>
      <c r="PJ166" s="122"/>
      <c r="PK166" s="122"/>
      <c r="PL166" s="122"/>
      <c r="PM166" s="122"/>
      <c r="PN166" s="122"/>
      <c r="PO166" s="122"/>
      <c r="PP166" s="122"/>
      <c r="PQ166" s="122"/>
      <c r="PR166" s="122"/>
      <c r="PS166" s="122"/>
      <c r="PT166" s="122"/>
      <c r="PU166" s="122"/>
      <c r="PV166" s="122"/>
      <c r="PW166" s="122"/>
      <c r="PX166" s="122"/>
      <c r="PY166" s="122"/>
      <c r="PZ166" s="122"/>
      <c r="QA166" s="122"/>
      <c r="QB166" s="122"/>
      <c r="QC166" s="122"/>
      <c r="QD166" s="122"/>
      <c r="QE166" s="122"/>
      <c r="QF166" s="122"/>
      <c r="QG166" s="122"/>
      <c r="QH166" s="122"/>
      <c r="QI166" s="122"/>
      <c r="QJ166" s="122"/>
      <c r="QK166" s="122"/>
      <c r="QL166" s="122"/>
      <c r="QM166" s="122"/>
      <c r="QN166" s="122"/>
      <c r="QO166" s="122"/>
      <c r="QP166" s="122"/>
      <c r="QQ166" s="122"/>
      <c r="QR166" s="122"/>
      <c r="QS166" s="122"/>
      <c r="QT166" s="122"/>
      <c r="QU166" s="122"/>
      <c r="QV166" s="122"/>
      <c r="QW166" s="122"/>
      <c r="QX166" s="122"/>
      <c r="QY166" s="122"/>
      <c r="QZ166" s="122"/>
      <c r="RA166" s="122"/>
      <c r="RB166" s="122"/>
      <c r="RC166" s="122"/>
      <c r="RD166" s="122"/>
      <c r="RE166" s="122"/>
      <c r="RF166" s="122"/>
      <c r="RG166" s="122"/>
      <c r="RH166" s="122"/>
      <c r="RI166" s="122"/>
      <c r="RJ166" s="122"/>
      <c r="RK166" s="122"/>
      <c r="RL166" s="122"/>
      <c r="RM166" s="122"/>
      <c r="RN166" s="122"/>
      <c r="RO166" s="122"/>
      <c r="RP166" s="122"/>
      <c r="RQ166" s="122"/>
      <c r="RR166" s="122"/>
      <c r="RS166" s="122"/>
      <c r="RT166" s="122"/>
      <c r="RU166" s="122"/>
      <c r="RV166" s="122"/>
      <c r="RW166" s="122"/>
      <c r="RX166" s="122"/>
      <c r="RY166" s="122"/>
      <c r="RZ166" s="122"/>
      <c r="SA166" s="122"/>
      <c r="SB166" s="122"/>
      <c r="SC166" s="122"/>
      <c r="SD166" s="122"/>
      <c r="SE166" s="122"/>
      <c r="SF166" s="122"/>
      <c r="SG166" s="122"/>
      <c r="SH166" s="122"/>
      <c r="SI166" s="122"/>
      <c r="SJ166" s="122"/>
      <c r="SK166" s="122"/>
      <c r="SL166" s="122"/>
      <c r="SM166" s="122"/>
      <c r="SN166" s="122"/>
      <c r="SO166" s="122"/>
      <c r="SP166" s="122"/>
      <c r="SQ166" s="122"/>
      <c r="SR166" s="122"/>
      <c r="SS166" s="122"/>
      <c r="ST166" s="122"/>
      <c r="SU166" s="122"/>
      <c r="SV166" s="122"/>
      <c r="SW166" s="122"/>
      <c r="SX166" s="122"/>
      <c r="SY166" s="122"/>
      <c r="SZ166" s="122"/>
      <c r="TA166" s="122"/>
      <c r="TB166" s="122"/>
      <c r="TC166" s="122"/>
      <c r="TD166" s="122"/>
      <c r="TE166" s="122"/>
      <c r="TF166" s="122"/>
      <c r="TG166" s="122"/>
      <c r="TH166" s="122"/>
      <c r="TI166" s="122"/>
      <c r="TJ166" s="122"/>
      <c r="TK166" s="122"/>
      <c r="TL166" s="122"/>
      <c r="TM166" s="122"/>
      <c r="TN166" s="122"/>
      <c r="TO166" s="122"/>
      <c r="TP166" s="122"/>
      <c r="TQ166" s="122"/>
      <c r="TR166" s="122"/>
      <c r="TS166" s="122"/>
      <c r="TT166" s="122"/>
      <c r="TU166" s="122"/>
      <c r="TV166" s="122"/>
      <c r="TW166" s="122"/>
      <c r="TX166" s="122"/>
      <c r="TY166" s="122"/>
      <c r="TZ166" s="122"/>
      <c r="UA166" s="122"/>
      <c r="UB166" s="122"/>
      <c r="UC166" s="122"/>
      <c r="UD166" s="122"/>
      <c r="UE166" s="122"/>
      <c r="UF166" s="122"/>
      <c r="UG166" s="122"/>
      <c r="UH166" s="122"/>
      <c r="UI166" s="122"/>
      <c r="UJ166" s="122"/>
      <c r="UK166" s="122"/>
      <c r="UL166" s="122"/>
      <c r="UM166" s="122"/>
      <c r="UN166" s="122"/>
      <c r="UO166" s="122"/>
      <c r="UP166" s="122"/>
      <c r="UQ166" s="122"/>
      <c r="UR166" s="122"/>
      <c r="US166" s="122"/>
      <c r="UT166" s="122"/>
      <c r="UU166" s="122"/>
      <c r="UV166" s="122"/>
      <c r="UW166" s="122"/>
      <c r="UX166" s="122"/>
      <c r="UY166" s="122"/>
      <c r="UZ166" s="122"/>
      <c r="VA166" s="122"/>
      <c r="VB166" s="122"/>
      <c r="VC166" s="122"/>
      <c r="VD166" s="122"/>
      <c r="VE166" s="122"/>
      <c r="VF166" s="122"/>
      <c r="VG166" s="122"/>
      <c r="VH166" s="122"/>
      <c r="VI166" s="122"/>
      <c r="VJ166" s="122"/>
      <c r="VK166" s="122"/>
      <c r="VL166" s="122"/>
      <c r="VM166" s="122"/>
      <c r="VN166" s="122"/>
      <c r="VO166" s="122"/>
      <c r="VP166" s="122"/>
      <c r="VQ166" s="122"/>
      <c r="VR166" s="122"/>
      <c r="VS166" s="122"/>
      <c r="VT166" s="122"/>
      <c r="VU166" s="122"/>
      <c r="VV166" s="122"/>
      <c r="VW166" s="122"/>
      <c r="VX166" s="122"/>
      <c r="VY166" s="122"/>
      <c r="VZ166" s="122"/>
      <c r="WA166" s="122"/>
      <c r="WB166" s="122"/>
      <c r="WC166" s="122"/>
      <c r="WD166" s="122"/>
      <c r="WE166" s="122"/>
      <c r="WF166" s="122"/>
      <c r="WG166" s="122"/>
      <c r="WH166" s="122"/>
      <c r="WI166" s="122"/>
      <c r="WJ166" s="122"/>
      <c r="WK166" s="122"/>
      <c r="WL166" s="122"/>
      <c r="WM166" s="122"/>
      <c r="WN166" s="122"/>
      <c r="WO166" s="122"/>
      <c r="WP166" s="122"/>
      <c r="WQ166" s="122"/>
      <c r="WR166" s="122"/>
      <c r="WS166" s="122"/>
      <c r="WT166" s="122"/>
      <c r="WU166" s="122"/>
      <c r="WV166" s="122"/>
      <c r="WW166" s="122"/>
      <c r="WX166" s="122"/>
      <c r="WY166" s="122"/>
      <c r="WZ166" s="122"/>
      <c r="XA166" s="122"/>
      <c r="XB166" s="122"/>
      <c r="XC166" s="122"/>
      <c r="XD166" s="122"/>
      <c r="XE166" s="122"/>
      <c r="XF166" s="122"/>
      <c r="XG166" s="122"/>
      <c r="XH166" s="122"/>
      <c r="XI166" s="122"/>
      <c r="XJ166" s="122"/>
      <c r="XK166" s="122"/>
      <c r="XL166" s="122"/>
      <c r="XM166" s="122"/>
      <c r="XN166" s="122"/>
      <c r="XO166" s="122"/>
      <c r="XP166" s="122"/>
      <c r="XQ166" s="122"/>
      <c r="XR166" s="122"/>
      <c r="XS166" s="122"/>
      <c r="XT166" s="122"/>
      <c r="XU166" s="122"/>
      <c r="XV166" s="122"/>
      <c r="XW166" s="122"/>
      <c r="XX166" s="122"/>
      <c r="XY166" s="122"/>
      <c r="XZ166" s="122"/>
      <c r="YA166" s="122"/>
      <c r="YB166" s="122"/>
      <c r="YC166" s="122"/>
      <c r="YD166" s="122"/>
      <c r="YE166" s="122"/>
      <c r="YF166" s="122"/>
      <c r="YG166" s="122"/>
      <c r="YH166" s="122"/>
      <c r="YI166" s="122"/>
      <c r="YJ166" s="122"/>
      <c r="YK166" s="122"/>
      <c r="YL166" s="122"/>
      <c r="YM166" s="122"/>
      <c r="YN166" s="122"/>
      <c r="YO166" s="122"/>
      <c r="YP166" s="122"/>
      <c r="YQ166" s="122"/>
      <c r="YR166" s="122"/>
      <c r="YS166" s="122"/>
      <c r="YT166" s="122"/>
      <c r="YU166" s="122"/>
      <c r="YV166" s="122"/>
      <c r="YW166" s="122"/>
      <c r="YX166" s="122"/>
      <c r="YY166" s="122"/>
      <c r="YZ166" s="122"/>
      <c r="ZA166" s="122"/>
      <c r="ZB166" s="122"/>
      <c r="ZC166" s="122"/>
      <c r="ZD166" s="122"/>
      <c r="ZE166" s="122"/>
      <c r="ZF166" s="122"/>
      <c r="ZG166" s="122"/>
      <c r="ZH166" s="122"/>
      <c r="ZI166" s="122"/>
      <c r="ZJ166" s="122"/>
      <c r="ZK166" s="122"/>
      <c r="ZL166" s="122"/>
      <c r="ZM166" s="122"/>
      <c r="ZN166" s="122"/>
      <c r="ZO166" s="122"/>
      <c r="ZP166" s="122"/>
      <c r="ZQ166" s="122"/>
      <c r="ZR166" s="122"/>
      <c r="ZS166" s="122"/>
      <c r="ZT166" s="122"/>
      <c r="ZU166" s="122"/>
      <c r="ZV166" s="122"/>
      <c r="ZW166" s="122"/>
      <c r="ZX166" s="122"/>
      <c r="ZY166" s="122"/>
      <c r="ZZ166" s="122"/>
      <c r="AAA166" s="122"/>
      <c r="AAB166" s="122"/>
      <c r="AAC166" s="122"/>
      <c r="AAD166" s="122"/>
      <c r="AAE166" s="122"/>
      <c r="AAF166" s="122"/>
      <c r="AAG166" s="122"/>
      <c r="AAH166" s="122"/>
      <c r="AAI166" s="122"/>
      <c r="AAJ166" s="122"/>
      <c r="AAK166" s="122"/>
      <c r="AAL166" s="122"/>
      <c r="AAM166" s="122"/>
      <c r="AAN166" s="122"/>
      <c r="AAO166" s="122"/>
      <c r="AAP166" s="122"/>
      <c r="AAQ166" s="122"/>
      <c r="AAR166" s="122"/>
      <c r="AAS166" s="122"/>
      <c r="AAT166" s="122"/>
      <c r="AAU166" s="122"/>
      <c r="AAV166" s="122"/>
      <c r="AAW166" s="122"/>
      <c r="AAX166" s="122"/>
      <c r="AAY166" s="122"/>
      <c r="AAZ166" s="122"/>
      <c r="ABA166" s="122"/>
      <c r="ABB166" s="122"/>
      <c r="ABC166" s="122"/>
      <c r="ABD166" s="122"/>
      <c r="ABE166" s="122"/>
      <c r="ABF166" s="122"/>
      <c r="ABG166" s="122"/>
      <c r="ABH166" s="122"/>
      <c r="ABI166" s="122"/>
      <c r="ABJ166" s="122"/>
      <c r="ABK166" s="122"/>
      <c r="ABL166" s="122"/>
      <c r="ABM166" s="122"/>
      <c r="ABN166" s="122"/>
      <c r="ABO166" s="122"/>
      <c r="ABP166" s="122"/>
      <c r="ABQ166" s="122"/>
      <c r="ABR166" s="122"/>
      <c r="ABS166" s="122"/>
      <c r="ABT166" s="122"/>
      <c r="ABU166" s="122"/>
      <c r="ABV166" s="122"/>
      <c r="ABW166" s="122"/>
      <c r="ABX166" s="122"/>
      <c r="ABY166" s="122"/>
      <c r="ABZ166" s="122"/>
      <c r="ACA166" s="122"/>
      <c r="ACB166" s="122"/>
      <c r="ACC166" s="122"/>
      <c r="ACD166" s="122"/>
      <c r="ACE166" s="122"/>
      <c r="ACF166" s="122"/>
      <c r="ACG166" s="122"/>
      <c r="ACH166" s="122"/>
      <c r="ACI166" s="122"/>
      <c r="ACJ166" s="122"/>
      <c r="ACK166" s="122"/>
      <c r="ACL166" s="122"/>
      <c r="ACM166" s="122"/>
      <c r="ACN166" s="122"/>
      <c r="ACO166" s="122"/>
      <c r="ACP166" s="122"/>
      <c r="ACQ166" s="122"/>
      <c r="ACR166" s="122"/>
      <c r="ACS166" s="122"/>
      <c r="ACT166" s="122"/>
      <c r="ACU166" s="122"/>
      <c r="ACV166" s="122"/>
      <c r="ACW166" s="122"/>
      <c r="ACX166" s="122"/>
      <c r="ACY166" s="122"/>
      <c r="ACZ166" s="122"/>
      <c r="ADA166" s="122"/>
      <c r="ADB166" s="122"/>
      <c r="ADC166" s="122"/>
      <c r="ADD166" s="122"/>
      <c r="ADE166" s="122"/>
      <c r="ADF166" s="122"/>
      <c r="ADG166" s="122"/>
      <c r="ADH166" s="122"/>
      <c r="ADI166" s="122"/>
      <c r="ADJ166" s="122"/>
      <c r="ADK166" s="122"/>
      <c r="ADL166" s="122"/>
      <c r="ADM166" s="122"/>
      <c r="ADN166" s="122"/>
      <c r="ADO166" s="122"/>
      <c r="ADP166" s="122"/>
      <c r="ADQ166" s="122"/>
      <c r="ADR166" s="122"/>
      <c r="ADS166" s="122"/>
      <c r="ADT166" s="122"/>
      <c r="ADU166" s="122"/>
      <c r="ADV166" s="122"/>
      <c r="ADW166" s="122"/>
      <c r="ADX166" s="122"/>
      <c r="ADY166" s="122"/>
      <c r="ADZ166" s="122"/>
      <c r="AEA166" s="122"/>
      <c r="AEB166" s="122"/>
      <c r="AEC166" s="122"/>
      <c r="AED166" s="122"/>
      <c r="AEE166" s="122"/>
      <c r="AEF166" s="122"/>
      <c r="AEG166" s="122"/>
      <c r="AEH166" s="122"/>
      <c r="AEI166" s="122"/>
      <c r="AEJ166" s="122"/>
      <c r="AEK166" s="122"/>
      <c r="AEL166" s="122"/>
      <c r="AEM166" s="122"/>
      <c r="AEN166" s="122"/>
      <c r="AEO166" s="122"/>
      <c r="AEP166" s="122"/>
      <c r="AEQ166" s="122"/>
      <c r="AER166" s="122"/>
      <c r="AES166" s="122"/>
      <c r="AET166" s="122"/>
      <c r="AEU166" s="122"/>
      <c r="AEV166" s="122"/>
      <c r="AEW166" s="122"/>
      <c r="AEX166" s="122"/>
      <c r="AEY166" s="122"/>
      <c r="AEZ166" s="122"/>
      <c r="AFA166" s="122"/>
      <c r="AFB166" s="122"/>
      <c r="AFC166" s="122"/>
      <c r="AFD166" s="122"/>
      <c r="AFE166" s="122"/>
      <c r="AFF166" s="122"/>
      <c r="AFG166" s="122"/>
      <c r="AFH166" s="122"/>
      <c r="AFI166" s="122"/>
      <c r="AFJ166" s="122"/>
      <c r="AFK166" s="122"/>
      <c r="AFL166" s="122"/>
      <c r="AFM166" s="122"/>
      <c r="AFN166" s="122"/>
      <c r="AFO166" s="122"/>
      <c r="AFP166" s="122"/>
      <c r="AFQ166" s="122"/>
      <c r="AFR166" s="122"/>
      <c r="AFS166" s="122"/>
      <c r="AFT166" s="122"/>
      <c r="AFU166" s="122"/>
      <c r="AFV166" s="122"/>
      <c r="AFW166" s="122"/>
      <c r="AFX166" s="122"/>
      <c r="AFY166" s="122"/>
      <c r="AFZ166" s="122"/>
      <c r="AGA166" s="122"/>
      <c r="AGB166" s="122"/>
      <c r="AGC166" s="122"/>
      <c r="AGD166" s="122"/>
      <c r="AGE166" s="122"/>
      <c r="AGF166" s="122"/>
      <c r="AGG166" s="122"/>
      <c r="AGH166" s="122"/>
      <c r="AGI166" s="122"/>
      <c r="AGJ166" s="122"/>
      <c r="AGK166" s="122"/>
      <c r="AGL166" s="122"/>
      <c r="AGM166" s="122"/>
      <c r="AGN166" s="122"/>
      <c r="AGO166" s="122"/>
      <c r="AGP166" s="122"/>
      <c r="AGQ166" s="122"/>
      <c r="AGR166" s="122"/>
      <c r="AGS166" s="122"/>
      <c r="AGT166" s="122"/>
      <c r="AGU166" s="122"/>
      <c r="AGV166" s="122"/>
      <c r="AGW166" s="122"/>
      <c r="AGX166" s="122"/>
      <c r="AGY166" s="122"/>
      <c r="AGZ166" s="122"/>
      <c r="AHA166" s="122"/>
      <c r="AHB166" s="122"/>
      <c r="AHC166" s="122"/>
      <c r="AHD166" s="122"/>
      <c r="AHE166" s="122"/>
      <c r="AHF166" s="122"/>
      <c r="AHG166" s="122"/>
      <c r="AHH166" s="122"/>
      <c r="AHI166" s="122"/>
      <c r="AHJ166" s="122"/>
      <c r="AHK166" s="122"/>
      <c r="AHL166" s="122"/>
      <c r="AHM166" s="122"/>
      <c r="AHN166" s="122"/>
      <c r="AHO166" s="122"/>
      <c r="AHP166" s="122"/>
      <c r="AHQ166" s="122"/>
      <c r="AHR166" s="122"/>
      <c r="AHS166" s="122"/>
      <c r="AHT166" s="122"/>
      <c r="AHU166" s="122"/>
      <c r="AHV166" s="122"/>
      <c r="AHW166" s="122"/>
      <c r="AHX166" s="122"/>
      <c r="AHY166" s="122"/>
      <c r="AHZ166" s="122"/>
      <c r="AIA166" s="122"/>
      <c r="AIB166" s="122"/>
      <c r="AIC166" s="122"/>
      <c r="AID166" s="122"/>
      <c r="AIE166" s="122"/>
      <c r="AIF166" s="122"/>
      <c r="AIG166" s="122"/>
      <c r="AIH166" s="122"/>
      <c r="AII166" s="122"/>
      <c r="AIJ166" s="122"/>
      <c r="AIK166" s="122"/>
      <c r="AIL166" s="122"/>
      <c r="AIM166" s="122"/>
      <c r="AIN166" s="122"/>
      <c r="AIO166" s="122"/>
      <c r="AIP166" s="122"/>
      <c r="AIQ166" s="122"/>
      <c r="AIR166" s="122"/>
      <c r="AIS166" s="122"/>
      <c r="AIT166" s="122"/>
      <c r="AIU166" s="122"/>
      <c r="AIV166" s="122"/>
      <c r="AIW166" s="122"/>
      <c r="AIX166" s="122"/>
      <c r="AIY166" s="122"/>
      <c r="AIZ166" s="122"/>
      <c r="AJA166" s="122"/>
      <c r="AJB166" s="122"/>
      <c r="AJC166" s="122"/>
      <c r="AJD166" s="122"/>
      <c r="AJE166" s="122"/>
      <c r="AJF166" s="122"/>
      <c r="AJG166" s="122"/>
      <c r="AJH166" s="122"/>
      <c r="AJI166" s="122"/>
      <c r="AJJ166" s="122"/>
      <c r="AJK166" s="122"/>
      <c r="AJL166" s="122"/>
      <c r="AJM166" s="122"/>
      <c r="AJN166" s="122"/>
      <c r="AJO166" s="122"/>
      <c r="AJP166" s="122"/>
      <c r="AJQ166" s="122"/>
      <c r="AJR166" s="122"/>
      <c r="AJS166" s="122"/>
      <c r="AJT166" s="122"/>
      <c r="AJU166" s="122"/>
      <c r="AJV166" s="122"/>
      <c r="AJW166" s="122"/>
      <c r="AJX166" s="122"/>
      <c r="AJY166" s="122"/>
      <c r="AJZ166" s="122"/>
      <c r="AKA166" s="122"/>
      <c r="AKB166" s="122"/>
      <c r="AKC166" s="122"/>
      <c r="AKD166" s="122"/>
      <c r="AKE166" s="122"/>
      <c r="AKF166" s="122"/>
      <c r="AKG166" s="122"/>
      <c r="AKH166" s="122"/>
      <c r="AKI166" s="122"/>
      <c r="AKJ166" s="122"/>
      <c r="AKK166" s="122"/>
      <c r="AKL166" s="122"/>
      <c r="AKM166" s="122"/>
      <c r="AKN166" s="122"/>
      <c r="AKO166" s="122"/>
      <c r="AKP166" s="122"/>
      <c r="AKQ166" s="122"/>
      <c r="AKR166" s="122"/>
      <c r="AKS166" s="122"/>
      <c r="AKT166" s="122"/>
      <c r="AKU166" s="122"/>
      <c r="AKV166" s="122"/>
      <c r="AKW166" s="122"/>
      <c r="AKX166" s="122"/>
      <c r="AKY166" s="122"/>
      <c r="AKZ166" s="122"/>
      <c r="ALA166" s="122"/>
      <c r="ALB166" s="122"/>
      <c r="ALC166" s="122"/>
      <c r="ALD166" s="122"/>
      <c r="ALE166" s="122"/>
      <c r="ALF166" s="122"/>
      <c r="ALG166" s="122"/>
      <c r="ALH166" s="122"/>
      <c r="ALI166" s="122"/>
      <c r="ALJ166" s="122"/>
      <c r="ALK166" s="122"/>
      <c r="ALL166" s="122"/>
      <c r="ALM166" s="122"/>
      <c r="ALN166" s="122"/>
      <c r="ALO166" s="122"/>
      <c r="ALP166" s="122"/>
      <c r="ALQ166" s="122"/>
      <c r="ALR166" s="122"/>
      <c r="ALS166" s="122"/>
      <c r="ALT166" s="122"/>
      <c r="ALU166" s="122"/>
      <c r="ALV166" s="122"/>
      <c r="ALW166" s="122"/>
      <c r="ALX166" s="122"/>
      <c r="ALY166" s="122"/>
      <c r="ALZ166" s="122"/>
      <c r="AMA166" s="122"/>
      <c r="AMB166" s="122"/>
      <c r="AMC166" s="122"/>
      <c r="AMD166" s="122"/>
      <c r="AME166" s="122"/>
      <c r="AMF166" s="122"/>
      <c r="AMG166" s="122"/>
      <c r="AMH166" s="137"/>
      <c r="AMI166" s="137"/>
      <c r="AMJ166" s="137"/>
    </row>
    <row r="167" spans="1:1024" s="138" customFormat="1" ht="57" customHeight="1">
      <c r="A167" s="127" t="s">
        <v>180</v>
      </c>
      <c r="B167" s="116" t="s">
        <v>178</v>
      </c>
      <c r="C167" s="116">
        <v>100</v>
      </c>
      <c r="D167" s="117" t="s">
        <v>181</v>
      </c>
      <c r="E167" s="126">
        <v>1731.2</v>
      </c>
      <c r="F167" s="126">
        <v>1243.4000000000001</v>
      </c>
      <c r="G167" s="126">
        <v>1293.4000000000001</v>
      </c>
      <c r="H167" s="119"/>
      <c r="I167" s="122"/>
      <c r="J167" s="122"/>
      <c r="K167" s="122"/>
      <c r="L167" s="122"/>
      <c r="M167" s="122"/>
      <c r="N167" s="122"/>
      <c r="O167" s="122"/>
      <c r="P167" s="122"/>
      <c r="Q167" s="122"/>
      <c r="R167" s="122"/>
      <c r="S167" s="122"/>
      <c r="T167" s="122"/>
      <c r="U167" s="122"/>
      <c r="V167" s="122"/>
      <c r="W167" s="122"/>
      <c r="X167" s="122"/>
      <c r="Y167" s="122"/>
      <c r="Z167" s="122"/>
      <c r="AA167" s="122"/>
      <c r="AB167" s="122"/>
      <c r="AC167" s="122"/>
      <c r="AD167" s="122"/>
      <c r="AE167" s="122"/>
      <c r="AF167" s="122"/>
      <c r="AG167" s="122"/>
      <c r="AH167" s="122"/>
      <c r="AI167" s="122"/>
      <c r="AJ167" s="122"/>
      <c r="AK167" s="122"/>
      <c r="AL167" s="122"/>
      <c r="AM167" s="122"/>
      <c r="AN167" s="122"/>
      <c r="AO167" s="122"/>
      <c r="AP167" s="122"/>
      <c r="AQ167" s="122"/>
      <c r="AR167" s="122"/>
      <c r="AS167" s="122"/>
      <c r="AT167" s="122"/>
      <c r="AU167" s="122"/>
      <c r="AV167" s="122"/>
      <c r="AW167" s="122"/>
      <c r="AX167" s="122"/>
      <c r="AY167" s="122"/>
      <c r="AZ167" s="122"/>
      <c r="BA167" s="122"/>
      <c r="BB167" s="122"/>
      <c r="BC167" s="122"/>
      <c r="BD167" s="122"/>
      <c r="BE167" s="122"/>
      <c r="BF167" s="122"/>
      <c r="BG167" s="122"/>
      <c r="BH167" s="122"/>
      <c r="BI167" s="122"/>
      <c r="BJ167" s="122"/>
      <c r="BK167" s="122"/>
      <c r="BL167" s="122"/>
      <c r="BM167" s="122"/>
      <c r="BN167" s="122"/>
      <c r="BO167" s="122"/>
      <c r="BP167" s="122"/>
      <c r="BQ167" s="122"/>
      <c r="BR167" s="122"/>
      <c r="BS167" s="122"/>
      <c r="BT167" s="122"/>
      <c r="BU167" s="122"/>
      <c r="BV167" s="122"/>
      <c r="BW167" s="122"/>
      <c r="BX167" s="122"/>
      <c r="BY167" s="122"/>
      <c r="BZ167" s="122"/>
      <c r="CA167" s="122"/>
      <c r="CB167" s="122"/>
      <c r="CC167" s="122"/>
      <c r="CD167" s="122"/>
      <c r="CE167" s="122"/>
      <c r="CF167" s="122"/>
      <c r="CG167" s="122"/>
      <c r="CH167" s="122"/>
      <c r="CI167" s="122"/>
      <c r="CJ167" s="122"/>
      <c r="CK167" s="122"/>
      <c r="CL167" s="122"/>
      <c r="CM167" s="122"/>
      <c r="CN167" s="122"/>
      <c r="CO167" s="122"/>
      <c r="CP167" s="122"/>
      <c r="CQ167" s="122"/>
      <c r="CR167" s="122"/>
      <c r="CS167" s="122"/>
      <c r="CT167" s="122"/>
      <c r="CU167" s="122"/>
      <c r="CV167" s="122"/>
      <c r="CW167" s="122"/>
      <c r="CX167" s="122"/>
      <c r="CY167" s="122"/>
      <c r="CZ167" s="122"/>
      <c r="DA167" s="122"/>
      <c r="DB167" s="122"/>
      <c r="DC167" s="122"/>
      <c r="DD167" s="122"/>
      <c r="DE167" s="122"/>
      <c r="DF167" s="122"/>
      <c r="DG167" s="122"/>
      <c r="DH167" s="122"/>
      <c r="DI167" s="122"/>
      <c r="DJ167" s="122"/>
      <c r="DK167" s="122"/>
      <c r="DL167" s="122"/>
      <c r="DM167" s="122"/>
      <c r="DN167" s="122"/>
      <c r="DO167" s="122"/>
      <c r="DP167" s="122"/>
      <c r="DQ167" s="122"/>
      <c r="DR167" s="122"/>
      <c r="DS167" s="122"/>
      <c r="DT167" s="122"/>
      <c r="DU167" s="122"/>
      <c r="DV167" s="122"/>
      <c r="DW167" s="122"/>
      <c r="DX167" s="122"/>
      <c r="DY167" s="122"/>
      <c r="DZ167" s="122"/>
      <c r="EA167" s="122"/>
      <c r="EB167" s="122"/>
      <c r="EC167" s="122"/>
      <c r="ED167" s="122"/>
      <c r="EE167" s="122"/>
      <c r="EF167" s="122"/>
      <c r="EG167" s="122"/>
      <c r="EH167" s="122"/>
      <c r="EI167" s="122"/>
      <c r="EJ167" s="122"/>
      <c r="EK167" s="122"/>
      <c r="EL167" s="122"/>
      <c r="EM167" s="122"/>
      <c r="EN167" s="122"/>
      <c r="EO167" s="122"/>
      <c r="EP167" s="122"/>
      <c r="EQ167" s="122"/>
      <c r="ER167" s="122"/>
      <c r="ES167" s="122"/>
      <c r="ET167" s="122"/>
      <c r="EU167" s="122"/>
      <c r="EV167" s="122"/>
      <c r="EW167" s="122"/>
      <c r="EX167" s="122"/>
      <c r="EY167" s="122"/>
      <c r="EZ167" s="122"/>
      <c r="FA167" s="122"/>
      <c r="FB167" s="122"/>
      <c r="FC167" s="122"/>
      <c r="FD167" s="122"/>
      <c r="FE167" s="122"/>
      <c r="FF167" s="122"/>
      <c r="FG167" s="122"/>
      <c r="FH167" s="122"/>
      <c r="FI167" s="122"/>
      <c r="FJ167" s="122"/>
      <c r="FK167" s="122"/>
      <c r="FL167" s="122"/>
      <c r="FM167" s="122"/>
      <c r="FN167" s="122"/>
      <c r="FO167" s="122"/>
      <c r="FP167" s="122"/>
      <c r="FQ167" s="122"/>
      <c r="FR167" s="122"/>
      <c r="FS167" s="122"/>
      <c r="FT167" s="122"/>
      <c r="FU167" s="122"/>
      <c r="FV167" s="122"/>
      <c r="FW167" s="122"/>
      <c r="FX167" s="122"/>
      <c r="FY167" s="122"/>
      <c r="FZ167" s="122"/>
      <c r="GA167" s="122"/>
      <c r="GB167" s="122"/>
      <c r="GC167" s="122"/>
      <c r="GD167" s="122"/>
      <c r="GE167" s="122"/>
      <c r="GF167" s="122"/>
      <c r="GG167" s="122"/>
      <c r="GH167" s="122"/>
      <c r="GI167" s="122"/>
      <c r="GJ167" s="122"/>
      <c r="GK167" s="122"/>
      <c r="GL167" s="122"/>
      <c r="GM167" s="122"/>
      <c r="GN167" s="122"/>
      <c r="GO167" s="122"/>
      <c r="GP167" s="122"/>
      <c r="GQ167" s="122"/>
      <c r="GR167" s="122"/>
      <c r="GS167" s="122"/>
      <c r="GT167" s="122"/>
      <c r="GU167" s="122"/>
      <c r="GV167" s="122"/>
      <c r="GW167" s="122"/>
      <c r="GX167" s="122"/>
      <c r="GY167" s="122"/>
      <c r="GZ167" s="122"/>
      <c r="HA167" s="122"/>
      <c r="HB167" s="122"/>
      <c r="HC167" s="122"/>
      <c r="HD167" s="122"/>
      <c r="HE167" s="122"/>
      <c r="HF167" s="122"/>
      <c r="HG167" s="122"/>
      <c r="HH167" s="122"/>
      <c r="HI167" s="122"/>
      <c r="HJ167" s="122"/>
      <c r="HK167" s="122"/>
      <c r="HL167" s="122"/>
      <c r="HM167" s="122"/>
      <c r="HN167" s="122"/>
      <c r="HO167" s="122"/>
      <c r="HP167" s="122"/>
      <c r="HQ167" s="122"/>
      <c r="HR167" s="122"/>
      <c r="HS167" s="122"/>
      <c r="HT167" s="122"/>
      <c r="HU167" s="122"/>
      <c r="HV167" s="122"/>
      <c r="HW167" s="122"/>
      <c r="HX167" s="122"/>
      <c r="HY167" s="122"/>
      <c r="HZ167" s="122"/>
      <c r="IA167" s="122"/>
      <c r="IB167" s="122"/>
      <c r="IC167" s="122"/>
      <c r="ID167" s="122"/>
      <c r="IE167" s="122"/>
      <c r="IF167" s="122"/>
      <c r="IG167" s="122"/>
      <c r="IH167" s="122"/>
      <c r="II167" s="122"/>
      <c r="IJ167" s="122"/>
      <c r="IK167" s="122"/>
      <c r="IL167" s="122"/>
      <c r="IM167" s="122"/>
      <c r="IN167" s="122"/>
      <c r="IO167" s="122"/>
      <c r="IP167" s="122"/>
      <c r="IQ167" s="122"/>
      <c r="IR167" s="122"/>
      <c r="IS167" s="122"/>
      <c r="IT167" s="122"/>
      <c r="IU167" s="122"/>
      <c r="IV167" s="122"/>
      <c r="IW167" s="122"/>
      <c r="IX167" s="122"/>
      <c r="IY167" s="122"/>
      <c r="IZ167" s="122"/>
      <c r="JA167" s="122"/>
      <c r="JB167" s="122"/>
      <c r="JC167" s="122"/>
      <c r="JD167" s="122"/>
      <c r="JE167" s="122"/>
      <c r="JF167" s="122"/>
      <c r="JG167" s="122"/>
      <c r="JH167" s="122"/>
      <c r="JI167" s="122"/>
      <c r="JJ167" s="122"/>
      <c r="JK167" s="122"/>
      <c r="JL167" s="122"/>
      <c r="JM167" s="122"/>
      <c r="JN167" s="122"/>
      <c r="JO167" s="122"/>
      <c r="JP167" s="122"/>
      <c r="JQ167" s="122"/>
      <c r="JR167" s="122"/>
      <c r="JS167" s="122"/>
      <c r="JT167" s="122"/>
      <c r="JU167" s="122"/>
      <c r="JV167" s="122"/>
      <c r="JW167" s="122"/>
      <c r="JX167" s="122"/>
      <c r="JY167" s="122"/>
      <c r="JZ167" s="122"/>
      <c r="KA167" s="122"/>
      <c r="KB167" s="122"/>
      <c r="KC167" s="122"/>
      <c r="KD167" s="122"/>
      <c r="KE167" s="122"/>
      <c r="KF167" s="122"/>
      <c r="KG167" s="122"/>
      <c r="KH167" s="122"/>
      <c r="KI167" s="122"/>
      <c r="KJ167" s="122"/>
      <c r="KK167" s="122"/>
      <c r="KL167" s="122"/>
      <c r="KM167" s="122"/>
      <c r="KN167" s="122"/>
      <c r="KO167" s="122"/>
      <c r="KP167" s="122"/>
      <c r="KQ167" s="122"/>
      <c r="KR167" s="122"/>
      <c r="KS167" s="122"/>
      <c r="KT167" s="122"/>
      <c r="KU167" s="122"/>
      <c r="KV167" s="122"/>
      <c r="KW167" s="122"/>
      <c r="KX167" s="122"/>
      <c r="KY167" s="122"/>
      <c r="KZ167" s="122"/>
      <c r="LA167" s="122"/>
      <c r="LB167" s="122"/>
      <c r="LC167" s="122"/>
      <c r="LD167" s="122"/>
      <c r="LE167" s="122"/>
      <c r="LF167" s="122"/>
      <c r="LG167" s="122"/>
      <c r="LH167" s="122"/>
      <c r="LI167" s="122"/>
      <c r="LJ167" s="122"/>
      <c r="LK167" s="122"/>
      <c r="LL167" s="122"/>
      <c r="LM167" s="122"/>
      <c r="LN167" s="122"/>
      <c r="LO167" s="122"/>
      <c r="LP167" s="122"/>
      <c r="LQ167" s="122"/>
      <c r="LR167" s="122"/>
      <c r="LS167" s="122"/>
      <c r="LT167" s="122"/>
      <c r="LU167" s="122"/>
      <c r="LV167" s="122"/>
      <c r="LW167" s="122"/>
      <c r="LX167" s="122"/>
      <c r="LY167" s="122"/>
      <c r="LZ167" s="122"/>
      <c r="MA167" s="122"/>
      <c r="MB167" s="122"/>
      <c r="MC167" s="122"/>
      <c r="MD167" s="122"/>
      <c r="ME167" s="122"/>
      <c r="MF167" s="122"/>
      <c r="MG167" s="122"/>
      <c r="MH167" s="122"/>
      <c r="MI167" s="122"/>
      <c r="MJ167" s="122"/>
      <c r="MK167" s="122"/>
      <c r="ML167" s="122"/>
      <c r="MM167" s="122"/>
      <c r="MN167" s="122"/>
      <c r="MO167" s="122"/>
      <c r="MP167" s="122"/>
      <c r="MQ167" s="122"/>
      <c r="MR167" s="122"/>
      <c r="MS167" s="122"/>
      <c r="MT167" s="122"/>
      <c r="MU167" s="122"/>
      <c r="MV167" s="122"/>
      <c r="MW167" s="122"/>
      <c r="MX167" s="122"/>
      <c r="MY167" s="122"/>
      <c r="MZ167" s="122"/>
      <c r="NA167" s="122"/>
      <c r="NB167" s="122"/>
      <c r="NC167" s="122"/>
      <c r="ND167" s="122"/>
      <c r="NE167" s="122"/>
      <c r="NF167" s="122"/>
      <c r="NG167" s="122"/>
      <c r="NH167" s="122"/>
      <c r="NI167" s="122"/>
      <c r="NJ167" s="122"/>
      <c r="NK167" s="122"/>
      <c r="NL167" s="122"/>
      <c r="NM167" s="122"/>
      <c r="NN167" s="122"/>
      <c r="NO167" s="122"/>
      <c r="NP167" s="122"/>
      <c r="NQ167" s="122"/>
      <c r="NR167" s="122"/>
      <c r="NS167" s="122"/>
      <c r="NT167" s="122"/>
      <c r="NU167" s="122"/>
      <c r="NV167" s="122"/>
      <c r="NW167" s="122"/>
      <c r="NX167" s="122"/>
      <c r="NY167" s="122"/>
      <c r="NZ167" s="122"/>
      <c r="OA167" s="122"/>
      <c r="OB167" s="122"/>
      <c r="OC167" s="122"/>
      <c r="OD167" s="122"/>
      <c r="OE167" s="122"/>
      <c r="OF167" s="122"/>
      <c r="OG167" s="122"/>
      <c r="OH167" s="122"/>
      <c r="OI167" s="122"/>
      <c r="OJ167" s="122"/>
      <c r="OK167" s="122"/>
      <c r="OL167" s="122"/>
      <c r="OM167" s="122"/>
      <c r="ON167" s="122"/>
      <c r="OO167" s="122"/>
      <c r="OP167" s="122"/>
      <c r="OQ167" s="122"/>
      <c r="OR167" s="122"/>
      <c r="OS167" s="122"/>
      <c r="OT167" s="122"/>
      <c r="OU167" s="122"/>
      <c r="OV167" s="122"/>
      <c r="OW167" s="122"/>
      <c r="OX167" s="122"/>
      <c r="OY167" s="122"/>
      <c r="OZ167" s="122"/>
      <c r="PA167" s="122"/>
      <c r="PB167" s="122"/>
      <c r="PC167" s="122"/>
      <c r="PD167" s="122"/>
      <c r="PE167" s="122"/>
      <c r="PF167" s="122"/>
      <c r="PG167" s="122"/>
      <c r="PH167" s="122"/>
      <c r="PI167" s="122"/>
      <c r="PJ167" s="122"/>
      <c r="PK167" s="122"/>
      <c r="PL167" s="122"/>
      <c r="PM167" s="122"/>
      <c r="PN167" s="122"/>
      <c r="PO167" s="122"/>
      <c r="PP167" s="122"/>
      <c r="PQ167" s="122"/>
      <c r="PR167" s="122"/>
      <c r="PS167" s="122"/>
      <c r="PT167" s="122"/>
      <c r="PU167" s="122"/>
      <c r="PV167" s="122"/>
      <c r="PW167" s="122"/>
      <c r="PX167" s="122"/>
      <c r="PY167" s="122"/>
      <c r="PZ167" s="122"/>
      <c r="QA167" s="122"/>
      <c r="QB167" s="122"/>
      <c r="QC167" s="122"/>
      <c r="QD167" s="122"/>
      <c r="QE167" s="122"/>
      <c r="QF167" s="122"/>
      <c r="QG167" s="122"/>
      <c r="QH167" s="122"/>
      <c r="QI167" s="122"/>
      <c r="QJ167" s="122"/>
      <c r="QK167" s="122"/>
      <c r="QL167" s="122"/>
      <c r="QM167" s="122"/>
      <c r="QN167" s="122"/>
      <c r="QO167" s="122"/>
      <c r="QP167" s="122"/>
      <c r="QQ167" s="122"/>
      <c r="QR167" s="122"/>
      <c r="QS167" s="122"/>
      <c r="QT167" s="122"/>
      <c r="QU167" s="122"/>
      <c r="QV167" s="122"/>
      <c r="QW167" s="122"/>
      <c r="QX167" s="122"/>
      <c r="QY167" s="122"/>
      <c r="QZ167" s="122"/>
      <c r="RA167" s="122"/>
      <c r="RB167" s="122"/>
      <c r="RC167" s="122"/>
      <c r="RD167" s="122"/>
      <c r="RE167" s="122"/>
      <c r="RF167" s="122"/>
      <c r="RG167" s="122"/>
      <c r="RH167" s="122"/>
      <c r="RI167" s="122"/>
      <c r="RJ167" s="122"/>
      <c r="RK167" s="122"/>
      <c r="RL167" s="122"/>
      <c r="RM167" s="122"/>
      <c r="RN167" s="122"/>
      <c r="RO167" s="122"/>
      <c r="RP167" s="122"/>
      <c r="RQ167" s="122"/>
      <c r="RR167" s="122"/>
      <c r="RS167" s="122"/>
      <c r="RT167" s="122"/>
      <c r="RU167" s="122"/>
      <c r="RV167" s="122"/>
      <c r="RW167" s="122"/>
      <c r="RX167" s="122"/>
      <c r="RY167" s="122"/>
      <c r="RZ167" s="122"/>
      <c r="SA167" s="122"/>
      <c r="SB167" s="122"/>
      <c r="SC167" s="122"/>
      <c r="SD167" s="122"/>
      <c r="SE167" s="122"/>
      <c r="SF167" s="122"/>
      <c r="SG167" s="122"/>
      <c r="SH167" s="122"/>
      <c r="SI167" s="122"/>
      <c r="SJ167" s="122"/>
      <c r="SK167" s="122"/>
      <c r="SL167" s="122"/>
      <c r="SM167" s="122"/>
      <c r="SN167" s="122"/>
      <c r="SO167" s="122"/>
      <c r="SP167" s="122"/>
      <c r="SQ167" s="122"/>
      <c r="SR167" s="122"/>
      <c r="SS167" s="122"/>
      <c r="ST167" s="122"/>
      <c r="SU167" s="122"/>
      <c r="SV167" s="122"/>
      <c r="SW167" s="122"/>
      <c r="SX167" s="122"/>
      <c r="SY167" s="122"/>
      <c r="SZ167" s="122"/>
      <c r="TA167" s="122"/>
      <c r="TB167" s="122"/>
      <c r="TC167" s="122"/>
      <c r="TD167" s="122"/>
      <c r="TE167" s="122"/>
      <c r="TF167" s="122"/>
      <c r="TG167" s="122"/>
      <c r="TH167" s="122"/>
      <c r="TI167" s="122"/>
      <c r="TJ167" s="122"/>
      <c r="TK167" s="122"/>
      <c r="TL167" s="122"/>
      <c r="TM167" s="122"/>
      <c r="TN167" s="122"/>
      <c r="TO167" s="122"/>
      <c r="TP167" s="122"/>
      <c r="TQ167" s="122"/>
      <c r="TR167" s="122"/>
      <c r="TS167" s="122"/>
      <c r="TT167" s="122"/>
      <c r="TU167" s="122"/>
      <c r="TV167" s="122"/>
      <c r="TW167" s="122"/>
      <c r="TX167" s="122"/>
      <c r="TY167" s="122"/>
      <c r="TZ167" s="122"/>
      <c r="UA167" s="122"/>
      <c r="UB167" s="122"/>
      <c r="UC167" s="122"/>
      <c r="UD167" s="122"/>
      <c r="UE167" s="122"/>
      <c r="UF167" s="122"/>
      <c r="UG167" s="122"/>
      <c r="UH167" s="122"/>
      <c r="UI167" s="122"/>
      <c r="UJ167" s="122"/>
      <c r="UK167" s="122"/>
      <c r="UL167" s="122"/>
      <c r="UM167" s="122"/>
      <c r="UN167" s="122"/>
      <c r="UO167" s="122"/>
      <c r="UP167" s="122"/>
      <c r="UQ167" s="122"/>
      <c r="UR167" s="122"/>
      <c r="US167" s="122"/>
      <c r="UT167" s="122"/>
      <c r="UU167" s="122"/>
      <c r="UV167" s="122"/>
      <c r="UW167" s="122"/>
      <c r="UX167" s="122"/>
      <c r="UY167" s="122"/>
      <c r="UZ167" s="122"/>
      <c r="VA167" s="122"/>
      <c r="VB167" s="122"/>
      <c r="VC167" s="122"/>
      <c r="VD167" s="122"/>
      <c r="VE167" s="122"/>
      <c r="VF167" s="122"/>
      <c r="VG167" s="122"/>
      <c r="VH167" s="122"/>
      <c r="VI167" s="122"/>
      <c r="VJ167" s="122"/>
      <c r="VK167" s="122"/>
      <c r="VL167" s="122"/>
      <c r="VM167" s="122"/>
      <c r="VN167" s="122"/>
      <c r="VO167" s="122"/>
      <c r="VP167" s="122"/>
      <c r="VQ167" s="122"/>
      <c r="VR167" s="122"/>
      <c r="VS167" s="122"/>
      <c r="VT167" s="122"/>
      <c r="VU167" s="122"/>
      <c r="VV167" s="122"/>
      <c r="VW167" s="122"/>
      <c r="VX167" s="122"/>
      <c r="VY167" s="122"/>
      <c r="VZ167" s="122"/>
      <c r="WA167" s="122"/>
      <c r="WB167" s="122"/>
      <c r="WC167" s="122"/>
      <c r="WD167" s="122"/>
      <c r="WE167" s="122"/>
      <c r="WF167" s="122"/>
      <c r="WG167" s="122"/>
      <c r="WH167" s="122"/>
      <c r="WI167" s="122"/>
      <c r="WJ167" s="122"/>
      <c r="WK167" s="122"/>
      <c r="WL167" s="122"/>
      <c r="WM167" s="122"/>
      <c r="WN167" s="122"/>
      <c r="WO167" s="122"/>
      <c r="WP167" s="122"/>
      <c r="WQ167" s="122"/>
      <c r="WR167" s="122"/>
      <c r="WS167" s="122"/>
      <c r="WT167" s="122"/>
      <c r="WU167" s="122"/>
      <c r="WV167" s="122"/>
      <c r="WW167" s="122"/>
      <c r="WX167" s="122"/>
      <c r="WY167" s="122"/>
      <c r="WZ167" s="122"/>
      <c r="XA167" s="122"/>
      <c r="XB167" s="122"/>
      <c r="XC167" s="122"/>
      <c r="XD167" s="122"/>
      <c r="XE167" s="122"/>
      <c r="XF167" s="122"/>
      <c r="XG167" s="122"/>
      <c r="XH167" s="122"/>
      <c r="XI167" s="122"/>
      <c r="XJ167" s="122"/>
      <c r="XK167" s="122"/>
      <c r="XL167" s="122"/>
      <c r="XM167" s="122"/>
      <c r="XN167" s="122"/>
      <c r="XO167" s="122"/>
      <c r="XP167" s="122"/>
      <c r="XQ167" s="122"/>
      <c r="XR167" s="122"/>
      <c r="XS167" s="122"/>
      <c r="XT167" s="122"/>
      <c r="XU167" s="122"/>
      <c r="XV167" s="122"/>
      <c r="XW167" s="122"/>
      <c r="XX167" s="122"/>
      <c r="XY167" s="122"/>
      <c r="XZ167" s="122"/>
      <c r="YA167" s="122"/>
      <c r="YB167" s="122"/>
      <c r="YC167" s="122"/>
      <c r="YD167" s="122"/>
      <c r="YE167" s="122"/>
      <c r="YF167" s="122"/>
      <c r="YG167" s="122"/>
      <c r="YH167" s="122"/>
      <c r="YI167" s="122"/>
      <c r="YJ167" s="122"/>
      <c r="YK167" s="122"/>
      <c r="YL167" s="122"/>
      <c r="YM167" s="122"/>
      <c r="YN167" s="122"/>
      <c r="YO167" s="122"/>
      <c r="YP167" s="122"/>
      <c r="YQ167" s="122"/>
      <c r="YR167" s="122"/>
      <c r="YS167" s="122"/>
      <c r="YT167" s="122"/>
      <c r="YU167" s="122"/>
      <c r="YV167" s="122"/>
      <c r="YW167" s="122"/>
      <c r="YX167" s="122"/>
      <c r="YY167" s="122"/>
      <c r="YZ167" s="122"/>
      <c r="ZA167" s="122"/>
      <c r="ZB167" s="122"/>
      <c r="ZC167" s="122"/>
      <c r="ZD167" s="122"/>
      <c r="ZE167" s="122"/>
      <c r="ZF167" s="122"/>
      <c r="ZG167" s="122"/>
      <c r="ZH167" s="122"/>
      <c r="ZI167" s="122"/>
      <c r="ZJ167" s="122"/>
      <c r="ZK167" s="122"/>
      <c r="ZL167" s="122"/>
      <c r="ZM167" s="122"/>
      <c r="ZN167" s="122"/>
      <c r="ZO167" s="122"/>
      <c r="ZP167" s="122"/>
      <c r="ZQ167" s="122"/>
      <c r="ZR167" s="122"/>
      <c r="ZS167" s="122"/>
      <c r="ZT167" s="122"/>
      <c r="ZU167" s="122"/>
      <c r="ZV167" s="122"/>
      <c r="ZW167" s="122"/>
      <c r="ZX167" s="122"/>
      <c r="ZY167" s="122"/>
      <c r="ZZ167" s="122"/>
      <c r="AAA167" s="122"/>
      <c r="AAB167" s="122"/>
      <c r="AAC167" s="122"/>
      <c r="AAD167" s="122"/>
      <c r="AAE167" s="122"/>
      <c r="AAF167" s="122"/>
      <c r="AAG167" s="122"/>
      <c r="AAH167" s="122"/>
      <c r="AAI167" s="122"/>
      <c r="AAJ167" s="122"/>
      <c r="AAK167" s="122"/>
      <c r="AAL167" s="122"/>
      <c r="AAM167" s="122"/>
      <c r="AAN167" s="122"/>
      <c r="AAO167" s="122"/>
      <c r="AAP167" s="122"/>
      <c r="AAQ167" s="122"/>
      <c r="AAR167" s="122"/>
      <c r="AAS167" s="122"/>
      <c r="AAT167" s="122"/>
      <c r="AAU167" s="122"/>
      <c r="AAV167" s="122"/>
      <c r="AAW167" s="122"/>
      <c r="AAX167" s="122"/>
      <c r="AAY167" s="122"/>
      <c r="AAZ167" s="122"/>
      <c r="ABA167" s="122"/>
      <c r="ABB167" s="122"/>
      <c r="ABC167" s="122"/>
      <c r="ABD167" s="122"/>
      <c r="ABE167" s="122"/>
      <c r="ABF167" s="122"/>
      <c r="ABG167" s="122"/>
      <c r="ABH167" s="122"/>
      <c r="ABI167" s="122"/>
      <c r="ABJ167" s="122"/>
      <c r="ABK167" s="122"/>
      <c r="ABL167" s="122"/>
      <c r="ABM167" s="122"/>
      <c r="ABN167" s="122"/>
      <c r="ABO167" s="122"/>
      <c r="ABP167" s="122"/>
      <c r="ABQ167" s="122"/>
      <c r="ABR167" s="122"/>
      <c r="ABS167" s="122"/>
      <c r="ABT167" s="122"/>
      <c r="ABU167" s="122"/>
      <c r="ABV167" s="122"/>
      <c r="ABW167" s="122"/>
      <c r="ABX167" s="122"/>
      <c r="ABY167" s="122"/>
      <c r="ABZ167" s="122"/>
      <c r="ACA167" s="122"/>
      <c r="ACB167" s="122"/>
      <c r="ACC167" s="122"/>
      <c r="ACD167" s="122"/>
      <c r="ACE167" s="122"/>
      <c r="ACF167" s="122"/>
      <c r="ACG167" s="122"/>
      <c r="ACH167" s="122"/>
      <c r="ACI167" s="122"/>
      <c r="ACJ167" s="122"/>
      <c r="ACK167" s="122"/>
      <c r="ACL167" s="122"/>
      <c r="ACM167" s="122"/>
      <c r="ACN167" s="122"/>
      <c r="ACO167" s="122"/>
      <c r="ACP167" s="122"/>
      <c r="ACQ167" s="122"/>
      <c r="ACR167" s="122"/>
      <c r="ACS167" s="122"/>
      <c r="ACT167" s="122"/>
      <c r="ACU167" s="122"/>
      <c r="ACV167" s="122"/>
      <c r="ACW167" s="122"/>
      <c r="ACX167" s="122"/>
      <c r="ACY167" s="122"/>
      <c r="ACZ167" s="122"/>
      <c r="ADA167" s="122"/>
      <c r="ADB167" s="122"/>
      <c r="ADC167" s="122"/>
      <c r="ADD167" s="122"/>
      <c r="ADE167" s="122"/>
      <c r="ADF167" s="122"/>
      <c r="ADG167" s="122"/>
      <c r="ADH167" s="122"/>
      <c r="ADI167" s="122"/>
      <c r="ADJ167" s="122"/>
      <c r="ADK167" s="122"/>
      <c r="ADL167" s="122"/>
      <c r="ADM167" s="122"/>
      <c r="ADN167" s="122"/>
      <c r="ADO167" s="122"/>
      <c r="ADP167" s="122"/>
      <c r="ADQ167" s="122"/>
      <c r="ADR167" s="122"/>
      <c r="ADS167" s="122"/>
      <c r="ADT167" s="122"/>
      <c r="ADU167" s="122"/>
      <c r="ADV167" s="122"/>
      <c r="ADW167" s="122"/>
      <c r="ADX167" s="122"/>
      <c r="ADY167" s="122"/>
      <c r="ADZ167" s="122"/>
      <c r="AEA167" s="122"/>
      <c r="AEB167" s="122"/>
      <c r="AEC167" s="122"/>
      <c r="AED167" s="122"/>
      <c r="AEE167" s="122"/>
      <c r="AEF167" s="122"/>
      <c r="AEG167" s="122"/>
      <c r="AEH167" s="122"/>
      <c r="AEI167" s="122"/>
      <c r="AEJ167" s="122"/>
      <c r="AEK167" s="122"/>
      <c r="AEL167" s="122"/>
      <c r="AEM167" s="122"/>
      <c r="AEN167" s="122"/>
      <c r="AEO167" s="122"/>
      <c r="AEP167" s="122"/>
      <c r="AEQ167" s="122"/>
      <c r="AER167" s="122"/>
      <c r="AES167" s="122"/>
      <c r="AET167" s="122"/>
      <c r="AEU167" s="122"/>
      <c r="AEV167" s="122"/>
      <c r="AEW167" s="122"/>
      <c r="AEX167" s="122"/>
      <c r="AEY167" s="122"/>
      <c r="AEZ167" s="122"/>
      <c r="AFA167" s="122"/>
      <c r="AFB167" s="122"/>
      <c r="AFC167" s="122"/>
      <c r="AFD167" s="122"/>
      <c r="AFE167" s="122"/>
      <c r="AFF167" s="122"/>
      <c r="AFG167" s="122"/>
      <c r="AFH167" s="122"/>
      <c r="AFI167" s="122"/>
      <c r="AFJ167" s="122"/>
      <c r="AFK167" s="122"/>
      <c r="AFL167" s="122"/>
      <c r="AFM167" s="122"/>
      <c r="AFN167" s="122"/>
      <c r="AFO167" s="122"/>
      <c r="AFP167" s="122"/>
      <c r="AFQ167" s="122"/>
      <c r="AFR167" s="122"/>
      <c r="AFS167" s="122"/>
      <c r="AFT167" s="122"/>
      <c r="AFU167" s="122"/>
      <c r="AFV167" s="122"/>
      <c r="AFW167" s="122"/>
      <c r="AFX167" s="122"/>
      <c r="AFY167" s="122"/>
      <c r="AFZ167" s="122"/>
      <c r="AGA167" s="122"/>
      <c r="AGB167" s="122"/>
      <c r="AGC167" s="122"/>
      <c r="AGD167" s="122"/>
      <c r="AGE167" s="122"/>
      <c r="AGF167" s="122"/>
      <c r="AGG167" s="122"/>
      <c r="AGH167" s="122"/>
      <c r="AGI167" s="122"/>
      <c r="AGJ167" s="122"/>
      <c r="AGK167" s="122"/>
      <c r="AGL167" s="122"/>
      <c r="AGM167" s="122"/>
      <c r="AGN167" s="122"/>
      <c r="AGO167" s="122"/>
      <c r="AGP167" s="122"/>
      <c r="AGQ167" s="122"/>
      <c r="AGR167" s="122"/>
      <c r="AGS167" s="122"/>
      <c r="AGT167" s="122"/>
      <c r="AGU167" s="122"/>
      <c r="AGV167" s="122"/>
      <c r="AGW167" s="122"/>
      <c r="AGX167" s="122"/>
      <c r="AGY167" s="122"/>
      <c r="AGZ167" s="122"/>
      <c r="AHA167" s="122"/>
      <c r="AHB167" s="122"/>
      <c r="AHC167" s="122"/>
      <c r="AHD167" s="122"/>
      <c r="AHE167" s="122"/>
      <c r="AHF167" s="122"/>
      <c r="AHG167" s="122"/>
      <c r="AHH167" s="122"/>
      <c r="AHI167" s="122"/>
      <c r="AHJ167" s="122"/>
      <c r="AHK167" s="122"/>
      <c r="AHL167" s="122"/>
      <c r="AHM167" s="122"/>
      <c r="AHN167" s="122"/>
      <c r="AHO167" s="122"/>
      <c r="AHP167" s="122"/>
      <c r="AHQ167" s="122"/>
      <c r="AHR167" s="122"/>
      <c r="AHS167" s="122"/>
      <c r="AHT167" s="122"/>
      <c r="AHU167" s="122"/>
      <c r="AHV167" s="122"/>
      <c r="AHW167" s="122"/>
      <c r="AHX167" s="122"/>
      <c r="AHY167" s="122"/>
      <c r="AHZ167" s="122"/>
      <c r="AIA167" s="122"/>
      <c r="AIB167" s="122"/>
      <c r="AIC167" s="122"/>
      <c r="AID167" s="122"/>
      <c r="AIE167" s="122"/>
      <c r="AIF167" s="122"/>
      <c r="AIG167" s="122"/>
      <c r="AIH167" s="122"/>
      <c r="AII167" s="122"/>
      <c r="AIJ167" s="122"/>
      <c r="AIK167" s="122"/>
      <c r="AIL167" s="122"/>
      <c r="AIM167" s="122"/>
      <c r="AIN167" s="122"/>
      <c r="AIO167" s="122"/>
      <c r="AIP167" s="122"/>
      <c r="AIQ167" s="122"/>
      <c r="AIR167" s="122"/>
      <c r="AIS167" s="122"/>
      <c r="AIT167" s="122"/>
      <c r="AIU167" s="122"/>
      <c r="AIV167" s="122"/>
      <c r="AIW167" s="122"/>
      <c r="AIX167" s="122"/>
      <c r="AIY167" s="122"/>
      <c r="AIZ167" s="122"/>
      <c r="AJA167" s="122"/>
      <c r="AJB167" s="122"/>
      <c r="AJC167" s="122"/>
      <c r="AJD167" s="122"/>
      <c r="AJE167" s="122"/>
      <c r="AJF167" s="122"/>
      <c r="AJG167" s="122"/>
      <c r="AJH167" s="122"/>
      <c r="AJI167" s="122"/>
      <c r="AJJ167" s="122"/>
      <c r="AJK167" s="122"/>
      <c r="AJL167" s="122"/>
      <c r="AJM167" s="122"/>
      <c r="AJN167" s="122"/>
      <c r="AJO167" s="122"/>
      <c r="AJP167" s="122"/>
      <c r="AJQ167" s="122"/>
      <c r="AJR167" s="122"/>
      <c r="AJS167" s="122"/>
      <c r="AJT167" s="122"/>
      <c r="AJU167" s="122"/>
      <c r="AJV167" s="122"/>
      <c r="AJW167" s="122"/>
      <c r="AJX167" s="122"/>
      <c r="AJY167" s="122"/>
      <c r="AJZ167" s="122"/>
      <c r="AKA167" s="122"/>
      <c r="AKB167" s="122"/>
      <c r="AKC167" s="122"/>
      <c r="AKD167" s="122"/>
      <c r="AKE167" s="122"/>
      <c r="AKF167" s="122"/>
      <c r="AKG167" s="122"/>
      <c r="AKH167" s="122"/>
      <c r="AKI167" s="122"/>
      <c r="AKJ167" s="122"/>
      <c r="AKK167" s="122"/>
      <c r="AKL167" s="122"/>
      <c r="AKM167" s="122"/>
      <c r="AKN167" s="122"/>
      <c r="AKO167" s="122"/>
      <c r="AKP167" s="122"/>
      <c r="AKQ167" s="122"/>
      <c r="AKR167" s="122"/>
      <c r="AKS167" s="122"/>
      <c r="AKT167" s="122"/>
      <c r="AKU167" s="122"/>
      <c r="AKV167" s="122"/>
      <c r="AKW167" s="122"/>
      <c r="AKX167" s="122"/>
      <c r="AKY167" s="122"/>
      <c r="AKZ167" s="122"/>
      <c r="ALA167" s="122"/>
      <c r="ALB167" s="122"/>
      <c r="ALC167" s="122"/>
      <c r="ALD167" s="122"/>
      <c r="ALE167" s="122"/>
      <c r="ALF167" s="122"/>
      <c r="ALG167" s="122"/>
      <c r="ALH167" s="122"/>
      <c r="ALI167" s="122"/>
      <c r="ALJ167" s="122"/>
      <c r="ALK167" s="122"/>
      <c r="ALL167" s="122"/>
      <c r="ALM167" s="122"/>
      <c r="ALN167" s="122"/>
      <c r="ALO167" s="122"/>
      <c r="ALP167" s="122"/>
      <c r="ALQ167" s="122"/>
      <c r="ALR167" s="122"/>
      <c r="ALS167" s="122"/>
      <c r="ALT167" s="122"/>
      <c r="ALU167" s="122"/>
      <c r="ALV167" s="122"/>
      <c r="ALW167" s="122"/>
      <c r="ALX167" s="122"/>
      <c r="ALY167" s="122"/>
      <c r="ALZ167" s="122"/>
      <c r="AMA167" s="122"/>
      <c r="AMB167" s="122"/>
      <c r="AMC167" s="122"/>
      <c r="AMD167" s="122"/>
      <c r="AME167" s="122"/>
      <c r="AMF167" s="122"/>
      <c r="AMG167" s="122"/>
      <c r="AMH167" s="137"/>
      <c r="AMI167" s="137"/>
      <c r="AMJ167" s="137"/>
    </row>
    <row r="168" spans="1:1024" ht="52.2" hidden="1" customHeight="1">
      <c r="A168" s="47" t="s">
        <v>180</v>
      </c>
      <c r="B168" s="92" t="s">
        <v>182</v>
      </c>
      <c r="C168" s="92">
        <v>100</v>
      </c>
      <c r="D168" s="139"/>
      <c r="E168" s="21">
        <f>E169</f>
        <v>0</v>
      </c>
      <c r="F168" s="140">
        <f>F169</f>
        <v>0</v>
      </c>
      <c r="G168" s="93">
        <f>G169</f>
        <v>0</v>
      </c>
      <c r="H168" s="37"/>
      <c r="AMH168" s="44"/>
      <c r="AMI168" s="44"/>
      <c r="AMJ168" s="44"/>
    </row>
    <row r="169" spans="1:1024" ht="106.8" hidden="1" customHeight="1">
      <c r="A169" s="94" t="s">
        <v>179</v>
      </c>
      <c r="B169" s="141" t="s">
        <v>182</v>
      </c>
      <c r="C169" s="23">
        <v>100</v>
      </c>
      <c r="D169" s="26" t="s">
        <v>181</v>
      </c>
      <c r="E169" s="21">
        <v>0</v>
      </c>
      <c r="F169" s="142">
        <v>0</v>
      </c>
      <c r="G169" s="21">
        <f>F169+F169*5%</f>
        <v>0</v>
      </c>
      <c r="H169" s="37"/>
      <c r="AMH169" s="44"/>
      <c r="AMI169" s="44"/>
      <c r="AMJ169" s="44"/>
    </row>
    <row r="170" spans="1:1024" s="122" customFormat="1" ht="45.6">
      <c r="A170" s="127" t="s">
        <v>183</v>
      </c>
      <c r="B170" s="117" t="s">
        <v>184</v>
      </c>
      <c r="C170" s="116"/>
      <c r="D170" s="116"/>
      <c r="E170" s="118">
        <f>E171</f>
        <v>6594.8</v>
      </c>
      <c r="F170" s="118">
        <f t="shared" ref="F170:G170" si="24">F171</f>
        <v>5752.8</v>
      </c>
      <c r="G170" s="118">
        <f t="shared" si="24"/>
        <v>5973.8</v>
      </c>
      <c r="H170" s="119"/>
      <c r="AMH170" s="137"/>
      <c r="AMI170" s="137"/>
    </row>
    <row r="171" spans="1:1024" s="138" customFormat="1">
      <c r="A171" s="127" t="s">
        <v>175</v>
      </c>
      <c r="B171" s="117" t="s">
        <v>185</v>
      </c>
      <c r="C171" s="116"/>
      <c r="D171" s="116"/>
      <c r="E171" s="118">
        <f>E172+E178+E179</f>
        <v>6594.8</v>
      </c>
      <c r="F171" s="118">
        <f t="shared" ref="F171:G171" si="25">F172+F178+F179</f>
        <v>5752.8</v>
      </c>
      <c r="G171" s="118">
        <f t="shared" si="25"/>
        <v>5973.8</v>
      </c>
      <c r="H171" s="119"/>
      <c r="I171" s="122"/>
      <c r="J171" s="122"/>
      <c r="K171" s="122"/>
      <c r="L171" s="122"/>
      <c r="M171" s="122"/>
      <c r="N171" s="122"/>
      <c r="O171" s="122"/>
      <c r="P171" s="122"/>
      <c r="Q171" s="122"/>
      <c r="R171" s="122"/>
      <c r="S171" s="122"/>
      <c r="T171" s="122"/>
      <c r="U171" s="122"/>
      <c r="V171" s="122"/>
      <c r="W171" s="122"/>
      <c r="X171" s="122"/>
      <c r="Y171" s="122"/>
      <c r="Z171" s="122"/>
      <c r="AA171" s="122"/>
      <c r="AB171" s="122"/>
      <c r="AC171" s="122"/>
      <c r="AD171" s="122"/>
      <c r="AE171" s="122"/>
      <c r="AF171" s="122"/>
      <c r="AG171" s="122"/>
      <c r="AH171" s="122"/>
      <c r="AI171" s="122"/>
      <c r="AJ171" s="122"/>
      <c r="AK171" s="122"/>
      <c r="AL171" s="122"/>
      <c r="AM171" s="122"/>
      <c r="AN171" s="122"/>
      <c r="AO171" s="122"/>
      <c r="AP171" s="122"/>
      <c r="AQ171" s="122"/>
      <c r="AR171" s="122"/>
      <c r="AS171" s="122"/>
      <c r="AT171" s="122"/>
      <c r="AU171" s="122"/>
      <c r="AV171" s="122"/>
      <c r="AW171" s="122"/>
      <c r="AX171" s="122"/>
      <c r="AY171" s="122"/>
      <c r="AZ171" s="122"/>
      <c r="BA171" s="122"/>
      <c r="BB171" s="122"/>
      <c r="BC171" s="122"/>
      <c r="BD171" s="122"/>
      <c r="BE171" s="122"/>
      <c r="BF171" s="122"/>
      <c r="BG171" s="122"/>
      <c r="BH171" s="122"/>
      <c r="BI171" s="122"/>
      <c r="BJ171" s="122"/>
      <c r="BK171" s="122"/>
      <c r="BL171" s="122"/>
      <c r="BM171" s="122"/>
      <c r="BN171" s="122"/>
      <c r="BO171" s="122"/>
      <c r="BP171" s="122"/>
      <c r="BQ171" s="122"/>
      <c r="BR171" s="122"/>
      <c r="BS171" s="122"/>
      <c r="BT171" s="122"/>
      <c r="BU171" s="122"/>
      <c r="BV171" s="122"/>
      <c r="BW171" s="122"/>
      <c r="BX171" s="122"/>
      <c r="BY171" s="122"/>
      <c r="BZ171" s="122"/>
      <c r="CA171" s="122"/>
      <c r="CB171" s="122"/>
      <c r="CC171" s="122"/>
      <c r="CD171" s="122"/>
      <c r="CE171" s="122"/>
      <c r="CF171" s="122"/>
      <c r="CG171" s="122"/>
      <c r="CH171" s="122"/>
      <c r="CI171" s="122"/>
      <c r="CJ171" s="122"/>
      <c r="CK171" s="122"/>
      <c r="CL171" s="122"/>
      <c r="CM171" s="122"/>
      <c r="CN171" s="122"/>
      <c r="CO171" s="122"/>
      <c r="CP171" s="122"/>
      <c r="CQ171" s="122"/>
      <c r="CR171" s="122"/>
      <c r="CS171" s="122"/>
      <c r="CT171" s="122"/>
      <c r="CU171" s="122"/>
      <c r="CV171" s="122"/>
      <c r="CW171" s="122"/>
      <c r="CX171" s="122"/>
      <c r="CY171" s="122"/>
      <c r="CZ171" s="122"/>
      <c r="DA171" s="122"/>
      <c r="DB171" s="122"/>
      <c r="DC171" s="122"/>
      <c r="DD171" s="122"/>
      <c r="DE171" s="122"/>
      <c r="DF171" s="122"/>
      <c r="DG171" s="122"/>
      <c r="DH171" s="122"/>
      <c r="DI171" s="122"/>
      <c r="DJ171" s="122"/>
      <c r="DK171" s="122"/>
      <c r="DL171" s="122"/>
      <c r="DM171" s="122"/>
      <c r="DN171" s="122"/>
      <c r="DO171" s="122"/>
      <c r="DP171" s="122"/>
      <c r="DQ171" s="122"/>
      <c r="DR171" s="122"/>
      <c r="DS171" s="122"/>
      <c r="DT171" s="122"/>
      <c r="DU171" s="122"/>
      <c r="DV171" s="122"/>
      <c r="DW171" s="122"/>
      <c r="DX171" s="122"/>
      <c r="DY171" s="122"/>
      <c r="DZ171" s="122"/>
      <c r="EA171" s="122"/>
      <c r="EB171" s="122"/>
      <c r="EC171" s="122"/>
      <c r="ED171" s="122"/>
      <c r="EE171" s="122"/>
      <c r="EF171" s="122"/>
      <c r="EG171" s="122"/>
      <c r="EH171" s="122"/>
      <c r="EI171" s="122"/>
      <c r="EJ171" s="122"/>
      <c r="EK171" s="122"/>
      <c r="EL171" s="122"/>
      <c r="EM171" s="122"/>
      <c r="EN171" s="122"/>
      <c r="EO171" s="122"/>
      <c r="EP171" s="122"/>
      <c r="EQ171" s="122"/>
      <c r="ER171" s="122"/>
      <c r="ES171" s="122"/>
      <c r="ET171" s="122"/>
      <c r="EU171" s="122"/>
      <c r="EV171" s="122"/>
      <c r="EW171" s="122"/>
      <c r="EX171" s="122"/>
      <c r="EY171" s="122"/>
      <c r="EZ171" s="122"/>
      <c r="FA171" s="122"/>
      <c r="FB171" s="122"/>
      <c r="FC171" s="122"/>
      <c r="FD171" s="122"/>
      <c r="FE171" s="122"/>
      <c r="FF171" s="122"/>
      <c r="FG171" s="122"/>
      <c r="FH171" s="122"/>
      <c r="FI171" s="122"/>
      <c r="FJ171" s="122"/>
      <c r="FK171" s="122"/>
      <c r="FL171" s="122"/>
      <c r="FM171" s="122"/>
      <c r="FN171" s="122"/>
      <c r="FO171" s="122"/>
      <c r="FP171" s="122"/>
      <c r="FQ171" s="122"/>
      <c r="FR171" s="122"/>
      <c r="FS171" s="122"/>
      <c r="FT171" s="122"/>
      <c r="FU171" s="122"/>
      <c r="FV171" s="122"/>
      <c r="FW171" s="122"/>
      <c r="FX171" s="122"/>
      <c r="FY171" s="122"/>
      <c r="FZ171" s="122"/>
      <c r="GA171" s="122"/>
      <c r="GB171" s="122"/>
      <c r="GC171" s="122"/>
      <c r="GD171" s="122"/>
      <c r="GE171" s="122"/>
      <c r="GF171" s="122"/>
      <c r="GG171" s="122"/>
      <c r="GH171" s="122"/>
      <c r="GI171" s="122"/>
      <c r="GJ171" s="122"/>
      <c r="GK171" s="122"/>
      <c r="GL171" s="122"/>
      <c r="GM171" s="122"/>
      <c r="GN171" s="122"/>
      <c r="GO171" s="122"/>
      <c r="GP171" s="122"/>
      <c r="GQ171" s="122"/>
      <c r="GR171" s="122"/>
      <c r="GS171" s="122"/>
      <c r="GT171" s="122"/>
      <c r="GU171" s="122"/>
      <c r="GV171" s="122"/>
      <c r="GW171" s="122"/>
      <c r="GX171" s="122"/>
      <c r="GY171" s="122"/>
      <c r="GZ171" s="122"/>
      <c r="HA171" s="122"/>
      <c r="HB171" s="122"/>
      <c r="HC171" s="122"/>
      <c r="HD171" s="122"/>
      <c r="HE171" s="122"/>
      <c r="HF171" s="122"/>
      <c r="HG171" s="122"/>
      <c r="HH171" s="122"/>
      <c r="HI171" s="122"/>
      <c r="HJ171" s="122"/>
      <c r="HK171" s="122"/>
      <c r="HL171" s="122"/>
      <c r="HM171" s="122"/>
      <c r="HN171" s="122"/>
      <c r="HO171" s="122"/>
      <c r="HP171" s="122"/>
      <c r="HQ171" s="122"/>
      <c r="HR171" s="122"/>
      <c r="HS171" s="122"/>
      <c r="HT171" s="122"/>
      <c r="HU171" s="122"/>
      <c r="HV171" s="122"/>
      <c r="HW171" s="122"/>
      <c r="HX171" s="122"/>
      <c r="HY171" s="122"/>
      <c r="HZ171" s="122"/>
      <c r="IA171" s="122"/>
      <c r="IB171" s="122"/>
      <c r="IC171" s="122"/>
      <c r="ID171" s="122"/>
      <c r="IE171" s="122"/>
      <c r="IF171" s="122"/>
      <c r="IG171" s="122"/>
      <c r="IH171" s="122"/>
      <c r="II171" s="122"/>
      <c r="IJ171" s="122"/>
      <c r="IK171" s="122"/>
      <c r="IL171" s="122"/>
      <c r="IM171" s="122"/>
      <c r="IN171" s="122"/>
      <c r="IO171" s="122"/>
      <c r="IP171" s="122"/>
      <c r="IQ171" s="122"/>
      <c r="IR171" s="122"/>
      <c r="IS171" s="122"/>
      <c r="IT171" s="122"/>
      <c r="IU171" s="122"/>
      <c r="IV171" s="122"/>
      <c r="IW171" s="122"/>
      <c r="IX171" s="122"/>
      <c r="IY171" s="122"/>
      <c r="IZ171" s="122"/>
      <c r="JA171" s="122"/>
      <c r="JB171" s="122"/>
      <c r="JC171" s="122"/>
      <c r="JD171" s="122"/>
      <c r="JE171" s="122"/>
      <c r="JF171" s="122"/>
      <c r="JG171" s="122"/>
      <c r="JH171" s="122"/>
      <c r="JI171" s="122"/>
      <c r="JJ171" s="122"/>
      <c r="JK171" s="122"/>
      <c r="JL171" s="122"/>
      <c r="JM171" s="122"/>
      <c r="JN171" s="122"/>
      <c r="JO171" s="122"/>
      <c r="JP171" s="122"/>
      <c r="JQ171" s="122"/>
      <c r="JR171" s="122"/>
      <c r="JS171" s="122"/>
      <c r="JT171" s="122"/>
      <c r="JU171" s="122"/>
      <c r="JV171" s="122"/>
      <c r="JW171" s="122"/>
      <c r="JX171" s="122"/>
      <c r="JY171" s="122"/>
      <c r="JZ171" s="122"/>
      <c r="KA171" s="122"/>
      <c r="KB171" s="122"/>
      <c r="KC171" s="122"/>
      <c r="KD171" s="122"/>
      <c r="KE171" s="122"/>
      <c r="KF171" s="122"/>
      <c r="KG171" s="122"/>
      <c r="KH171" s="122"/>
      <c r="KI171" s="122"/>
      <c r="KJ171" s="122"/>
      <c r="KK171" s="122"/>
      <c r="KL171" s="122"/>
      <c r="KM171" s="122"/>
      <c r="KN171" s="122"/>
      <c r="KO171" s="122"/>
      <c r="KP171" s="122"/>
      <c r="KQ171" s="122"/>
      <c r="KR171" s="122"/>
      <c r="KS171" s="122"/>
      <c r="KT171" s="122"/>
      <c r="KU171" s="122"/>
      <c r="KV171" s="122"/>
      <c r="KW171" s="122"/>
      <c r="KX171" s="122"/>
      <c r="KY171" s="122"/>
      <c r="KZ171" s="122"/>
      <c r="LA171" s="122"/>
      <c r="LB171" s="122"/>
      <c r="LC171" s="122"/>
      <c r="LD171" s="122"/>
      <c r="LE171" s="122"/>
      <c r="LF171" s="122"/>
      <c r="LG171" s="122"/>
      <c r="LH171" s="122"/>
      <c r="LI171" s="122"/>
      <c r="LJ171" s="122"/>
      <c r="LK171" s="122"/>
      <c r="LL171" s="122"/>
      <c r="LM171" s="122"/>
      <c r="LN171" s="122"/>
      <c r="LO171" s="122"/>
      <c r="LP171" s="122"/>
      <c r="LQ171" s="122"/>
      <c r="LR171" s="122"/>
      <c r="LS171" s="122"/>
      <c r="LT171" s="122"/>
      <c r="LU171" s="122"/>
      <c r="LV171" s="122"/>
      <c r="LW171" s="122"/>
      <c r="LX171" s="122"/>
      <c r="LY171" s="122"/>
      <c r="LZ171" s="122"/>
      <c r="MA171" s="122"/>
      <c r="MB171" s="122"/>
      <c r="MC171" s="122"/>
      <c r="MD171" s="122"/>
      <c r="ME171" s="122"/>
      <c r="MF171" s="122"/>
      <c r="MG171" s="122"/>
      <c r="MH171" s="122"/>
      <c r="MI171" s="122"/>
      <c r="MJ171" s="122"/>
      <c r="MK171" s="122"/>
      <c r="ML171" s="122"/>
      <c r="MM171" s="122"/>
      <c r="MN171" s="122"/>
      <c r="MO171" s="122"/>
      <c r="MP171" s="122"/>
      <c r="MQ171" s="122"/>
      <c r="MR171" s="122"/>
      <c r="MS171" s="122"/>
      <c r="MT171" s="122"/>
      <c r="MU171" s="122"/>
      <c r="MV171" s="122"/>
      <c r="MW171" s="122"/>
      <c r="MX171" s="122"/>
      <c r="MY171" s="122"/>
      <c r="MZ171" s="122"/>
      <c r="NA171" s="122"/>
      <c r="NB171" s="122"/>
      <c r="NC171" s="122"/>
      <c r="ND171" s="122"/>
      <c r="NE171" s="122"/>
      <c r="NF171" s="122"/>
      <c r="NG171" s="122"/>
      <c r="NH171" s="122"/>
      <c r="NI171" s="122"/>
      <c r="NJ171" s="122"/>
      <c r="NK171" s="122"/>
      <c r="NL171" s="122"/>
      <c r="NM171" s="122"/>
      <c r="NN171" s="122"/>
      <c r="NO171" s="122"/>
      <c r="NP171" s="122"/>
      <c r="NQ171" s="122"/>
      <c r="NR171" s="122"/>
      <c r="NS171" s="122"/>
      <c r="NT171" s="122"/>
      <c r="NU171" s="122"/>
      <c r="NV171" s="122"/>
      <c r="NW171" s="122"/>
      <c r="NX171" s="122"/>
      <c r="NY171" s="122"/>
      <c r="NZ171" s="122"/>
      <c r="OA171" s="122"/>
      <c r="OB171" s="122"/>
      <c r="OC171" s="122"/>
      <c r="OD171" s="122"/>
      <c r="OE171" s="122"/>
      <c r="OF171" s="122"/>
      <c r="OG171" s="122"/>
      <c r="OH171" s="122"/>
      <c r="OI171" s="122"/>
      <c r="OJ171" s="122"/>
      <c r="OK171" s="122"/>
      <c r="OL171" s="122"/>
      <c r="OM171" s="122"/>
      <c r="ON171" s="122"/>
      <c r="OO171" s="122"/>
      <c r="OP171" s="122"/>
      <c r="OQ171" s="122"/>
      <c r="OR171" s="122"/>
      <c r="OS171" s="122"/>
      <c r="OT171" s="122"/>
      <c r="OU171" s="122"/>
      <c r="OV171" s="122"/>
      <c r="OW171" s="122"/>
      <c r="OX171" s="122"/>
      <c r="OY171" s="122"/>
      <c r="OZ171" s="122"/>
      <c r="PA171" s="122"/>
      <c r="PB171" s="122"/>
      <c r="PC171" s="122"/>
      <c r="PD171" s="122"/>
      <c r="PE171" s="122"/>
      <c r="PF171" s="122"/>
      <c r="PG171" s="122"/>
      <c r="PH171" s="122"/>
      <c r="PI171" s="122"/>
      <c r="PJ171" s="122"/>
      <c r="PK171" s="122"/>
      <c r="PL171" s="122"/>
      <c r="PM171" s="122"/>
      <c r="PN171" s="122"/>
      <c r="PO171" s="122"/>
      <c r="PP171" s="122"/>
      <c r="PQ171" s="122"/>
      <c r="PR171" s="122"/>
      <c r="PS171" s="122"/>
      <c r="PT171" s="122"/>
      <c r="PU171" s="122"/>
      <c r="PV171" s="122"/>
      <c r="PW171" s="122"/>
      <c r="PX171" s="122"/>
      <c r="PY171" s="122"/>
      <c r="PZ171" s="122"/>
      <c r="QA171" s="122"/>
      <c r="QB171" s="122"/>
      <c r="QC171" s="122"/>
      <c r="QD171" s="122"/>
      <c r="QE171" s="122"/>
      <c r="QF171" s="122"/>
      <c r="QG171" s="122"/>
      <c r="QH171" s="122"/>
      <c r="QI171" s="122"/>
      <c r="QJ171" s="122"/>
      <c r="QK171" s="122"/>
      <c r="QL171" s="122"/>
      <c r="QM171" s="122"/>
      <c r="QN171" s="122"/>
      <c r="QO171" s="122"/>
      <c r="QP171" s="122"/>
      <c r="QQ171" s="122"/>
      <c r="QR171" s="122"/>
      <c r="QS171" s="122"/>
      <c r="QT171" s="122"/>
      <c r="QU171" s="122"/>
      <c r="QV171" s="122"/>
      <c r="QW171" s="122"/>
      <c r="QX171" s="122"/>
      <c r="QY171" s="122"/>
      <c r="QZ171" s="122"/>
      <c r="RA171" s="122"/>
      <c r="RB171" s="122"/>
      <c r="RC171" s="122"/>
      <c r="RD171" s="122"/>
      <c r="RE171" s="122"/>
      <c r="RF171" s="122"/>
      <c r="RG171" s="122"/>
      <c r="RH171" s="122"/>
      <c r="RI171" s="122"/>
      <c r="RJ171" s="122"/>
      <c r="RK171" s="122"/>
      <c r="RL171" s="122"/>
      <c r="RM171" s="122"/>
      <c r="RN171" s="122"/>
      <c r="RO171" s="122"/>
      <c r="RP171" s="122"/>
      <c r="RQ171" s="122"/>
      <c r="RR171" s="122"/>
      <c r="RS171" s="122"/>
      <c r="RT171" s="122"/>
      <c r="RU171" s="122"/>
      <c r="RV171" s="122"/>
      <c r="RW171" s="122"/>
      <c r="RX171" s="122"/>
      <c r="RY171" s="122"/>
      <c r="RZ171" s="122"/>
      <c r="SA171" s="122"/>
      <c r="SB171" s="122"/>
      <c r="SC171" s="122"/>
      <c r="SD171" s="122"/>
      <c r="SE171" s="122"/>
      <c r="SF171" s="122"/>
      <c r="SG171" s="122"/>
      <c r="SH171" s="122"/>
      <c r="SI171" s="122"/>
      <c r="SJ171" s="122"/>
      <c r="SK171" s="122"/>
      <c r="SL171" s="122"/>
      <c r="SM171" s="122"/>
      <c r="SN171" s="122"/>
      <c r="SO171" s="122"/>
      <c r="SP171" s="122"/>
      <c r="SQ171" s="122"/>
      <c r="SR171" s="122"/>
      <c r="SS171" s="122"/>
      <c r="ST171" s="122"/>
      <c r="SU171" s="122"/>
      <c r="SV171" s="122"/>
      <c r="SW171" s="122"/>
      <c r="SX171" s="122"/>
      <c r="SY171" s="122"/>
      <c r="SZ171" s="122"/>
      <c r="TA171" s="122"/>
      <c r="TB171" s="122"/>
      <c r="TC171" s="122"/>
      <c r="TD171" s="122"/>
      <c r="TE171" s="122"/>
      <c r="TF171" s="122"/>
      <c r="TG171" s="122"/>
      <c r="TH171" s="122"/>
      <c r="TI171" s="122"/>
      <c r="TJ171" s="122"/>
      <c r="TK171" s="122"/>
      <c r="TL171" s="122"/>
      <c r="TM171" s="122"/>
      <c r="TN171" s="122"/>
      <c r="TO171" s="122"/>
      <c r="TP171" s="122"/>
      <c r="TQ171" s="122"/>
      <c r="TR171" s="122"/>
      <c r="TS171" s="122"/>
      <c r="TT171" s="122"/>
      <c r="TU171" s="122"/>
      <c r="TV171" s="122"/>
      <c r="TW171" s="122"/>
      <c r="TX171" s="122"/>
      <c r="TY171" s="122"/>
      <c r="TZ171" s="122"/>
      <c r="UA171" s="122"/>
      <c r="UB171" s="122"/>
      <c r="UC171" s="122"/>
      <c r="UD171" s="122"/>
      <c r="UE171" s="122"/>
      <c r="UF171" s="122"/>
      <c r="UG171" s="122"/>
      <c r="UH171" s="122"/>
      <c r="UI171" s="122"/>
      <c r="UJ171" s="122"/>
      <c r="UK171" s="122"/>
      <c r="UL171" s="122"/>
      <c r="UM171" s="122"/>
      <c r="UN171" s="122"/>
      <c r="UO171" s="122"/>
      <c r="UP171" s="122"/>
      <c r="UQ171" s="122"/>
      <c r="UR171" s="122"/>
      <c r="US171" s="122"/>
      <c r="UT171" s="122"/>
      <c r="UU171" s="122"/>
      <c r="UV171" s="122"/>
      <c r="UW171" s="122"/>
      <c r="UX171" s="122"/>
      <c r="UY171" s="122"/>
      <c r="UZ171" s="122"/>
      <c r="VA171" s="122"/>
      <c r="VB171" s="122"/>
      <c r="VC171" s="122"/>
      <c r="VD171" s="122"/>
      <c r="VE171" s="122"/>
      <c r="VF171" s="122"/>
      <c r="VG171" s="122"/>
      <c r="VH171" s="122"/>
      <c r="VI171" s="122"/>
      <c r="VJ171" s="122"/>
      <c r="VK171" s="122"/>
      <c r="VL171" s="122"/>
      <c r="VM171" s="122"/>
      <c r="VN171" s="122"/>
      <c r="VO171" s="122"/>
      <c r="VP171" s="122"/>
      <c r="VQ171" s="122"/>
      <c r="VR171" s="122"/>
      <c r="VS171" s="122"/>
      <c r="VT171" s="122"/>
      <c r="VU171" s="122"/>
      <c r="VV171" s="122"/>
      <c r="VW171" s="122"/>
      <c r="VX171" s="122"/>
      <c r="VY171" s="122"/>
      <c r="VZ171" s="122"/>
      <c r="WA171" s="122"/>
      <c r="WB171" s="122"/>
      <c r="WC171" s="122"/>
      <c r="WD171" s="122"/>
      <c r="WE171" s="122"/>
      <c r="WF171" s="122"/>
      <c r="WG171" s="122"/>
      <c r="WH171" s="122"/>
      <c r="WI171" s="122"/>
      <c r="WJ171" s="122"/>
      <c r="WK171" s="122"/>
      <c r="WL171" s="122"/>
      <c r="WM171" s="122"/>
      <c r="WN171" s="122"/>
      <c r="WO171" s="122"/>
      <c r="WP171" s="122"/>
      <c r="WQ171" s="122"/>
      <c r="WR171" s="122"/>
      <c r="WS171" s="122"/>
      <c r="WT171" s="122"/>
      <c r="WU171" s="122"/>
      <c r="WV171" s="122"/>
      <c r="WW171" s="122"/>
      <c r="WX171" s="122"/>
      <c r="WY171" s="122"/>
      <c r="WZ171" s="122"/>
      <c r="XA171" s="122"/>
      <c r="XB171" s="122"/>
      <c r="XC171" s="122"/>
      <c r="XD171" s="122"/>
      <c r="XE171" s="122"/>
      <c r="XF171" s="122"/>
      <c r="XG171" s="122"/>
      <c r="XH171" s="122"/>
      <c r="XI171" s="122"/>
      <c r="XJ171" s="122"/>
      <c r="XK171" s="122"/>
      <c r="XL171" s="122"/>
      <c r="XM171" s="122"/>
      <c r="XN171" s="122"/>
      <c r="XO171" s="122"/>
      <c r="XP171" s="122"/>
      <c r="XQ171" s="122"/>
      <c r="XR171" s="122"/>
      <c r="XS171" s="122"/>
      <c r="XT171" s="122"/>
      <c r="XU171" s="122"/>
      <c r="XV171" s="122"/>
      <c r="XW171" s="122"/>
      <c r="XX171" s="122"/>
      <c r="XY171" s="122"/>
      <c r="XZ171" s="122"/>
      <c r="YA171" s="122"/>
      <c r="YB171" s="122"/>
      <c r="YC171" s="122"/>
      <c r="YD171" s="122"/>
      <c r="YE171" s="122"/>
      <c r="YF171" s="122"/>
      <c r="YG171" s="122"/>
      <c r="YH171" s="122"/>
      <c r="YI171" s="122"/>
      <c r="YJ171" s="122"/>
      <c r="YK171" s="122"/>
      <c r="YL171" s="122"/>
      <c r="YM171" s="122"/>
      <c r="YN171" s="122"/>
      <c r="YO171" s="122"/>
      <c r="YP171" s="122"/>
      <c r="YQ171" s="122"/>
      <c r="YR171" s="122"/>
      <c r="YS171" s="122"/>
      <c r="YT171" s="122"/>
      <c r="YU171" s="122"/>
      <c r="YV171" s="122"/>
      <c r="YW171" s="122"/>
      <c r="YX171" s="122"/>
      <c r="YY171" s="122"/>
      <c r="YZ171" s="122"/>
      <c r="ZA171" s="122"/>
      <c r="ZB171" s="122"/>
      <c r="ZC171" s="122"/>
      <c r="ZD171" s="122"/>
      <c r="ZE171" s="122"/>
      <c r="ZF171" s="122"/>
      <c r="ZG171" s="122"/>
      <c r="ZH171" s="122"/>
      <c r="ZI171" s="122"/>
      <c r="ZJ171" s="122"/>
      <c r="ZK171" s="122"/>
      <c r="ZL171" s="122"/>
      <c r="ZM171" s="122"/>
      <c r="ZN171" s="122"/>
      <c r="ZO171" s="122"/>
      <c r="ZP171" s="122"/>
      <c r="ZQ171" s="122"/>
      <c r="ZR171" s="122"/>
      <c r="ZS171" s="122"/>
      <c r="ZT171" s="122"/>
      <c r="ZU171" s="122"/>
      <c r="ZV171" s="122"/>
      <c r="ZW171" s="122"/>
      <c r="ZX171" s="122"/>
      <c r="ZY171" s="122"/>
      <c r="ZZ171" s="122"/>
      <c r="AAA171" s="122"/>
      <c r="AAB171" s="122"/>
      <c r="AAC171" s="122"/>
      <c r="AAD171" s="122"/>
      <c r="AAE171" s="122"/>
      <c r="AAF171" s="122"/>
      <c r="AAG171" s="122"/>
      <c r="AAH171" s="122"/>
      <c r="AAI171" s="122"/>
      <c r="AAJ171" s="122"/>
      <c r="AAK171" s="122"/>
      <c r="AAL171" s="122"/>
      <c r="AAM171" s="122"/>
      <c r="AAN171" s="122"/>
      <c r="AAO171" s="122"/>
      <c r="AAP171" s="122"/>
      <c r="AAQ171" s="122"/>
      <c r="AAR171" s="122"/>
      <c r="AAS171" s="122"/>
      <c r="AAT171" s="122"/>
      <c r="AAU171" s="122"/>
      <c r="AAV171" s="122"/>
      <c r="AAW171" s="122"/>
      <c r="AAX171" s="122"/>
      <c r="AAY171" s="122"/>
      <c r="AAZ171" s="122"/>
      <c r="ABA171" s="122"/>
      <c r="ABB171" s="122"/>
      <c r="ABC171" s="122"/>
      <c r="ABD171" s="122"/>
      <c r="ABE171" s="122"/>
      <c r="ABF171" s="122"/>
      <c r="ABG171" s="122"/>
      <c r="ABH171" s="122"/>
      <c r="ABI171" s="122"/>
      <c r="ABJ171" s="122"/>
      <c r="ABK171" s="122"/>
      <c r="ABL171" s="122"/>
      <c r="ABM171" s="122"/>
      <c r="ABN171" s="122"/>
      <c r="ABO171" s="122"/>
      <c r="ABP171" s="122"/>
      <c r="ABQ171" s="122"/>
      <c r="ABR171" s="122"/>
      <c r="ABS171" s="122"/>
      <c r="ABT171" s="122"/>
      <c r="ABU171" s="122"/>
      <c r="ABV171" s="122"/>
      <c r="ABW171" s="122"/>
      <c r="ABX171" s="122"/>
      <c r="ABY171" s="122"/>
      <c r="ABZ171" s="122"/>
      <c r="ACA171" s="122"/>
      <c r="ACB171" s="122"/>
      <c r="ACC171" s="122"/>
      <c r="ACD171" s="122"/>
      <c r="ACE171" s="122"/>
      <c r="ACF171" s="122"/>
      <c r="ACG171" s="122"/>
      <c r="ACH171" s="122"/>
      <c r="ACI171" s="122"/>
      <c r="ACJ171" s="122"/>
      <c r="ACK171" s="122"/>
      <c r="ACL171" s="122"/>
      <c r="ACM171" s="122"/>
      <c r="ACN171" s="122"/>
      <c r="ACO171" s="122"/>
      <c r="ACP171" s="122"/>
      <c r="ACQ171" s="122"/>
      <c r="ACR171" s="122"/>
      <c r="ACS171" s="122"/>
      <c r="ACT171" s="122"/>
      <c r="ACU171" s="122"/>
      <c r="ACV171" s="122"/>
      <c r="ACW171" s="122"/>
      <c r="ACX171" s="122"/>
      <c r="ACY171" s="122"/>
      <c r="ACZ171" s="122"/>
      <c r="ADA171" s="122"/>
      <c r="ADB171" s="122"/>
      <c r="ADC171" s="122"/>
      <c r="ADD171" s="122"/>
      <c r="ADE171" s="122"/>
      <c r="ADF171" s="122"/>
      <c r="ADG171" s="122"/>
      <c r="ADH171" s="122"/>
      <c r="ADI171" s="122"/>
      <c r="ADJ171" s="122"/>
      <c r="ADK171" s="122"/>
      <c r="ADL171" s="122"/>
      <c r="ADM171" s="122"/>
      <c r="ADN171" s="122"/>
      <c r="ADO171" s="122"/>
      <c r="ADP171" s="122"/>
      <c r="ADQ171" s="122"/>
      <c r="ADR171" s="122"/>
      <c r="ADS171" s="122"/>
      <c r="ADT171" s="122"/>
      <c r="ADU171" s="122"/>
      <c r="ADV171" s="122"/>
      <c r="ADW171" s="122"/>
      <c r="ADX171" s="122"/>
      <c r="ADY171" s="122"/>
      <c r="ADZ171" s="122"/>
      <c r="AEA171" s="122"/>
      <c r="AEB171" s="122"/>
      <c r="AEC171" s="122"/>
      <c r="AED171" s="122"/>
      <c r="AEE171" s="122"/>
      <c r="AEF171" s="122"/>
      <c r="AEG171" s="122"/>
      <c r="AEH171" s="122"/>
      <c r="AEI171" s="122"/>
      <c r="AEJ171" s="122"/>
      <c r="AEK171" s="122"/>
      <c r="AEL171" s="122"/>
      <c r="AEM171" s="122"/>
      <c r="AEN171" s="122"/>
      <c r="AEO171" s="122"/>
      <c r="AEP171" s="122"/>
      <c r="AEQ171" s="122"/>
      <c r="AER171" s="122"/>
      <c r="AES171" s="122"/>
      <c r="AET171" s="122"/>
      <c r="AEU171" s="122"/>
      <c r="AEV171" s="122"/>
      <c r="AEW171" s="122"/>
      <c r="AEX171" s="122"/>
      <c r="AEY171" s="122"/>
      <c r="AEZ171" s="122"/>
      <c r="AFA171" s="122"/>
      <c r="AFB171" s="122"/>
      <c r="AFC171" s="122"/>
      <c r="AFD171" s="122"/>
      <c r="AFE171" s="122"/>
      <c r="AFF171" s="122"/>
      <c r="AFG171" s="122"/>
      <c r="AFH171" s="122"/>
      <c r="AFI171" s="122"/>
      <c r="AFJ171" s="122"/>
      <c r="AFK171" s="122"/>
      <c r="AFL171" s="122"/>
      <c r="AFM171" s="122"/>
      <c r="AFN171" s="122"/>
      <c r="AFO171" s="122"/>
      <c r="AFP171" s="122"/>
      <c r="AFQ171" s="122"/>
      <c r="AFR171" s="122"/>
      <c r="AFS171" s="122"/>
      <c r="AFT171" s="122"/>
      <c r="AFU171" s="122"/>
      <c r="AFV171" s="122"/>
      <c r="AFW171" s="122"/>
      <c r="AFX171" s="122"/>
      <c r="AFY171" s="122"/>
      <c r="AFZ171" s="122"/>
      <c r="AGA171" s="122"/>
      <c r="AGB171" s="122"/>
      <c r="AGC171" s="122"/>
      <c r="AGD171" s="122"/>
      <c r="AGE171" s="122"/>
      <c r="AGF171" s="122"/>
      <c r="AGG171" s="122"/>
      <c r="AGH171" s="122"/>
      <c r="AGI171" s="122"/>
      <c r="AGJ171" s="122"/>
      <c r="AGK171" s="122"/>
      <c r="AGL171" s="122"/>
      <c r="AGM171" s="122"/>
      <c r="AGN171" s="122"/>
      <c r="AGO171" s="122"/>
      <c r="AGP171" s="122"/>
      <c r="AGQ171" s="122"/>
      <c r="AGR171" s="122"/>
      <c r="AGS171" s="122"/>
      <c r="AGT171" s="122"/>
      <c r="AGU171" s="122"/>
      <c r="AGV171" s="122"/>
      <c r="AGW171" s="122"/>
      <c r="AGX171" s="122"/>
      <c r="AGY171" s="122"/>
      <c r="AGZ171" s="122"/>
      <c r="AHA171" s="122"/>
      <c r="AHB171" s="122"/>
      <c r="AHC171" s="122"/>
      <c r="AHD171" s="122"/>
      <c r="AHE171" s="122"/>
      <c r="AHF171" s="122"/>
      <c r="AHG171" s="122"/>
      <c r="AHH171" s="122"/>
      <c r="AHI171" s="122"/>
      <c r="AHJ171" s="122"/>
      <c r="AHK171" s="122"/>
      <c r="AHL171" s="122"/>
      <c r="AHM171" s="122"/>
      <c r="AHN171" s="122"/>
      <c r="AHO171" s="122"/>
      <c r="AHP171" s="122"/>
      <c r="AHQ171" s="122"/>
      <c r="AHR171" s="122"/>
      <c r="AHS171" s="122"/>
      <c r="AHT171" s="122"/>
      <c r="AHU171" s="122"/>
      <c r="AHV171" s="122"/>
      <c r="AHW171" s="122"/>
      <c r="AHX171" s="122"/>
      <c r="AHY171" s="122"/>
      <c r="AHZ171" s="122"/>
      <c r="AIA171" s="122"/>
      <c r="AIB171" s="122"/>
      <c r="AIC171" s="122"/>
      <c r="AID171" s="122"/>
      <c r="AIE171" s="122"/>
      <c r="AIF171" s="122"/>
      <c r="AIG171" s="122"/>
      <c r="AIH171" s="122"/>
      <c r="AII171" s="122"/>
      <c r="AIJ171" s="122"/>
      <c r="AIK171" s="122"/>
      <c r="AIL171" s="122"/>
      <c r="AIM171" s="122"/>
      <c r="AIN171" s="122"/>
      <c r="AIO171" s="122"/>
      <c r="AIP171" s="122"/>
      <c r="AIQ171" s="122"/>
      <c r="AIR171" s="122"/>
      <c r="AIS171" s="122"/>
      <c r="AIT171" s="122"/>
      <c r="AIU171" s="122"/>
      <c r="AIV171" s="122"/>
      <c r="AIW171" s="122"/>
      <c r="AIX171" s="122"/>
      <c r="AIY171" s="122"/>
      <c r="AIZ171" s="122"/>
      <c r="AJA171" s="122"/>
      <c r="AJB171" s="122"/>
      <c r="AJC171" s="122"/>
      <c r="AJD171" s="122"/>
      <c r="AJE171" s="122"/>
      <c r="AJF171" s="122"/>
      <c r="AJG171" s="122"/>
      <c r="AJH171" s="122"/>
      <c r="AJI171" s="122"/>
      <c r="AJJ171" s="122"/>
      <c r="AJK171" s="122"/>
      <c r="AJL171" s="122"/>
      <c r="AJM171" s="122"/>
      <c r="AJN171" s="122"/>
      <c r="AJO171" s="122"/>
      <c r="AJP171" s="122"/>
      <c r="AJQ171" s="122"/>
      <c r="AJR171" s="122"/>
      <c r="AJS171" s="122"/>
      <c r="AJT171" s="122"/>
      <c r="AJU171" s="122"/>
      <c r="AJV171" s="122"/>
      <c r="AJW171" s="122"/>
      <c r="AJX171" s="122"/>
      <c r="AJY171" s="122"/>
      <c r="AJZ171" s="122"/>
      <c r="AKA171" s="122"/>
      <c r="AKB171" s="122"/>
      <c r="AKC171" s="122"/>
      <c r="AKD171" s="122"/>
      <c r="AKE171" s="122"/>
      <c r="AKF171" s="122"/>
      <c r="AKG171" s="122"/>
      <c r="AKH171" s="122"/>
      <c r="AKI171" s="122"/>
      <c r="AKJ171" s="122"/>
      <c r="AKK171" s="122"/>
      <c r="AKL171" s="122"/>
      <c r="AKM171" s="122"/>
      <c r="AKN171" s="122"/>
      <c r="AKO171" s="122"/>
      <c r="AKP171" s="122"/>
      <c r="AKQ171" s="122"/>
      <c r="AKR171" s="122"/>
      <c r="AKS171" s="122"/>
      <c r="AKT171" s="122"/>
      <c r="AKU171" s="122"/>
      <c r="AKV171" s="122"/>
      <c r="AKW171" s="122"/>
      <c r="AKX171" s="122"/>
      <c r="AKY171" s="122"/>
      <c r="AKZ171" s="122"/>
      <c r="ALA171" s="122"/>
      <c r="ALB171" s="122"/>
      <c r="ALC171" s="122"/>
      <c r="ALD171" s="122"/>
      <c r="ALE171" s="122"/>
      <c r="ALF171" s="122"/>
      <c r="ALG171" s="122"/>
      <c r="ALH171" s="122"/>
      <c r="ALI171" s="122"/>
      <c r="ALJ171" s="122"/>
      <c r="ALK171" s="122"/>
      <c r="ALL171" s="122"/>
      <c r="ALM171" s="122"/>
      <c r="ALN171" s="122"/>
      <c r="ALO171" s="122"/>
      <c r="ALP171" s="122"/>
      <c r="ALQ171" s="122"/>
      <c r="ALR171" s="122"/>
      <c r="ALS171" s="122"/>
      <c r="ALT171" s="122"/>
      <c r="ALU171" s="122"/>
      <c r="ALV171" s="122"/>
      <c r="ALW171" s="122"/>
      <c r="ALX171" s="122"/>
      <c r="ALY171" s="122"/>
      <c r="ALZ171" s="122"/>
      <c r="AMA171" s="122"/>
      <c r="AMB171" s="122"/>
      <c r="AMC171" s="122"/>
      <c r="AMD171" s="122"/>
      <c r="AME171" s="122"/>
      <c r="AMF171" s="122"/>
      <c r="AMG171" s="122"/>
      <c r="AMH171" s="137"/>
      <c r="AMI171" s="137"/>
      <c r="AMJ171" s="137"/>
    </row>
    <row r="172" spans="1:1024" s="138" customFormat="1" ht="45.6">
      <c r="A172" s="127" t="s">
        <v>177</v>
      </c>
      <c r="B172" s="117" t="s">
        <v>186</v>
      </c>
      <c r="C172" s="116"/>
      <c r="D172" s="116"/>
      <c r="E172" s="118">
        <f>E173</f>
        <v>5670.1</v>
      </c>
      <c r="F172" s="118">
        <v>5052.8</v>
      </c>
      <c r="G172" s="118">
        <f>G173+G177</f>
        <v>5070.8</v>
      </c>
      <c r="H172" s="119"/>
      <c r="I172" s="122"/>
      <c r="J172" s="122"/>
      <c r="K172" s="122"/>
      <c r="L172" s="122"/>
      <c r="M172" s="122"/>
      <c r="N172" s="122"/>
      <c r="O172" s="122"/>
      <c r="P172" s="122"/>
      <c r="Q172" s="122"/>
      <c r="R172" s="122"/>
      <c r="S172" s="122"/>
      <c r="T172" s="122"/>
      <c r="U172" s="122"/>
      <c r="V172" s="122"/>
      <c r="W172" s="122"/>
      <c r="X172" s="122"/>
      <c r="Y172" s="122"/>
      <c r="Z172" s="122"/>
      <c r="AA172" s="122"/>
      <c r="AB172" s="122"/>
      <c r="AC172" s="122"/>
      <c r="AD172" s="122"/>
      <c r="AE172" s="122"/>
      <c r="AF172" s="122"/>
      <c r="AG172" s="122"/>
      <c r="AH172" s="122"/>
      <c r="AI172" s="122"/>
      <c r="AJ172" s="122"/>
      <c r="AK172" s="122"/>
      <c r="AL172" s="122"/>
      <c r="AM172" s="122"/>
      <c r="AN172" s="122"/>
      <c r="AO172" s="122"/>
      <c r="AP172" s="122"/>
      <c r="AQ172" s="122"/>
      <c r="AR172" s="122"/>
      <c r="AS172" s="122"/>
      <c r="AT172" s="122"/>
      <c r="AU172" s="122"/>
      <c r="AV172" s="122"/>
      <c r="AW172" s="122"/>
      <c r="AX172" s="122"/>
      <c r="AY172" s="122"/>
      <c r="AZ172" s="122"/>
      <c r="BA172" s="122"/>
      <c r="BB172" s="122"/>
      <c r="BC172" s="122"/>
      <c r="BD172" s="122"/>
      <c r="BE172" s="122"/>
      <c r="BF172" s="122"/>
      <c r="BG172" s="122"/>
      <c r="BH172" s="122"/>
      <c r="BI172" s="122"/>
      <c r="BJ172" s="122"/>
      <c r="BK172" s="122"/>
      <c r="BL172" s="122"/>
      <c r="BM172" s="122"/>
      <c r="BN172" s="122"/>
      <c r="BO172" s="122"/>
      <c r="BP172" s="122"/>
      <c r="BQ172" s="122"/>
      <c r="BR172" s="122"/>
      <c r="BS172" s="122"/>
      <c r="BT172" s="122"/>
      <c r="BU172" s="122"/>
      <c r="BV172" s="122"/>
      <c r="BW172" s="122"/>
      <c r="BX172" s="122"/>
      <c r="BY172" s="122"/>
      <c r="BZ172" s="122"/>
      <c r="CA172" s="122"/>
      <c r="CB172" s="122"/>
      <c r="CC172" s="122"/>
      <c r="CD172" s="122"/>
      <c r="CE172" s="122"/>
      <c r="CF172" s="122"/>
      <c r="CG172" s="122"/>
      <c r="CH172" s="122"/>
      <c r="CI172" s="122"/>
      <c r="CJ172" s="122"/>
      <c r="CK172" s="122"/>
      <c r="CL172" s="122"/>
      <c r="CM172" s="122"/>
      <c r="CN172" s="122"/>
      <c r="CO172" s="122"/>
      <c r="CP172" s="122"/>
      <c r="CQ172" s="122"/>
      <c r="CR172" s="122"/>
      <c r="CS172" s="122"/>
      <c r="CT172" s="122"/>
      <c r="CU172" s="122"/>
      <c r="CV172" s="122"/>
      <c r="CW172" s="122"/>
      <c r="CX172" s="122"/>
      <c r="CY172" s="122"/>
      <c r="CZ172" s="122"/>
      <c r="DA172" s="122"/>
      <c r="DB172" s="122"/>
      <c r="DC172" s="122"/>
      <c r="DD172" s="122"/>
      <c r="DE172" s="122"/>
      <c r="DF172" s="122"/>
      <c r="DG172" s="122"/>
      <c r="DH172" s="122"/>
      <c r="DI172" s="122"/>
      <c r="DJ172" s="122"/>
      <c r="DK172" s="122"/>
      <c r="DL172" s="122"/>
      <c r="DM172" s="122"/>
      <c r="DN172" s="122"/>
      <c r="DO172" s="122"/>
      <c r="DP172" s="122"/>
      <c r="DQ172" s="122"/>
      <c r="DR172" s="122"/>
      <c r="DS172" s="122"/>
      <c r="DT172" s="122"/>
      <c r="DU172" s="122"/>
      <c r="DV172" s="122"/>
      <c r="DW172" s="122"/>
      <c r="DX172" s="122"/>
      <c r="DY172" s="122"/>
      <c r="DZ172" s="122"/>
      <c r="EA172" s="122"/>
      <c r="EB172" s="122"/>
      <c r="EC172" s="122"/>
      <c r="ED172" s="122"/>
      <c r="EE172" s="122"/>
      <c r="EF172" s="122"/>
      <c r="EG172" s="122"/>
      <c r="EH172" s="122"/>
      <c r="EI172" s="122"/>
      <c r="EJ172" s="122"/>
      <c r="EK172" s="122"/>
      <c r="EL172" s="122"/>
      <c r="EM172" s="122"/>
      <c r="EN172" s="122"/>
      <c r="EO172" s="122"/>
      <c r="EP172" s="122"/>
      <c r="EQ172" s="122"/>
      <c r="ER172" s="122"/>
      <c r="ES172" s="122"/>
      <c r="ET172" s="122"/>
      <c r="EU172" s="122"/>
      <c r="EV172" s="122"/>
      <c r="EW172" s="122"/>
      <c r="EX172" s="122"/>
      <c r="EY172" s="122"/>
      <c r="EZ172" s="122"/>
      <c r="FA172" s="122"/>
      <c r="FB172" s="122"/>
      <c r="FC172" s="122"/>
      <c r="FD172" s="122"/>
      <c r="FE172" s="122"/>
      <c r="FF172" s="122"/>
      <c r="FG172" s="122"/>
      <c r="FH172" s="122"/>
      <c r="FI172" s="122"/>
      <c r="FJ172" s="122"/>
      <c r="FK172" s="122"/>
      <c r="FL172" s="122"/>
      <c r="FM172" s="122"/>
      <c r="FN172" s="122"/>
      <c r="FO172" s="122"/>
      <c r="FP172" s="122"/>
      <c r="FQ172" s="122"/>
      <c r="FR172" s="122"/>
      <c r="FS172" s="122"/>
      <c r="FT172" s="122"/>
      <c r="FU172" s="122"/>
      <c r="FV172" s="122"/>
      <c r="FW172" s="122"/>
      <c r="FX172" s="122"/>
      <c r="FY172" s="122"/>
      <c r="FZ172" s="122"/>
      <c r="GA172" s="122"/>
      <c r="GB172" s="122"/>
      <c r="GC172" s="122"/>
      <c r="GD172" s="122"/>
      <c r="GE172" s="122"/>
      <c r="GF172" s="122"/>
      <c r="GG172" s="122"/>
      <c r="GH172" s="122"/>
      <c r="GI172" s="122"/>
      <c r="GJ172" s="122"/>
      <c r="GK172" s="122"/>
      <c r="GL172" s="122"/>
      <c r="GM172" s="122"/>
      <c r="GN172" s="122"/>
      <c r="GO172" s="122"/>
      <c r="GP172" s="122"/>
      <c r="GQ172" s="122"/>
      <c r="GR172" s="122"/>
      <c r="GS172" s="122"/>
      <c r="GT172" s="122"/>
      <c r="GU172" s="122"/>
      <c r="GV172" s="122"/>
      <c r="GW172" s="122"/>
      <c r="GX172" s="122"/>
      <c r="GY172" s="122"/>
      <c r="GZ172" s="122"/>
      <c r="HA172" s="122"/>
      <c r="HB172" s="122"/>
      <c r="HC172" s="122"/>
      <c r="HD172" s="122"/>
      <c r="HE172" s="122"/>
      <c r="HF172" s="122"/>
      <c r="HG172" s="122"/>
      <c r="HH172" s="122"/>
      <c r="HI172" s="122"/>
      <c r="HJ172" s="122"/>
      <c r="HK172" s="122"/>
      <c r="HL172" s="122"/>
      <c r="HM172" s="122"/>
      <c r="HN172" s="122"/>
      <c r="HO172" s="122"/>
      <c r="HP172" s="122"/>
      <c r="HQ172" s="122"/>
      <c r="HR172" s="122"/>
      <c r="HS172" s="122"/>
      <c r="HT172" s="122"/>
      <c r="HU172" s="122"/>
      <c r="HV172" s="122"/>
      <c r="HW172" s="122"/>
      <c r="HX172" s="122"/>
      <c r="HY172" s="122"/>
      <c r="HZ172" s="122"/>
      <c r="IA172" s="122"/>
      <c r="IB172" s="122"/>
      <c r="IC172" s="122"/>
      <c r="ID172" s="122"/>
      <c r="IE172" s="122"/>
      <c r="IF172" s="122"/>
      <c r="IG172" s="122"/>
      <c r="IH172" s="122"/>
      <c r="II172" s="122"/>
      <c r="IJ172" s="122"/>
      <c r="IK172" s="122"/>
      <c r="IL172" s="122"/>
      <c r="IM172" s="122"/>
      <c r="IN172" s="122"/>
      <c r="IO172" s="122"/>
      <c r="IP172" s="122"/>
      <c r="IQ172" s="122"/>
      <c r="IR172" s="122"/>
      <c r="IS172" s="122"/>
      <c r="IT172" s="122"/>
      <c r="IU172" s="122"/>
      <c r="IV172" s="122"/>
      <c r="IW172" s="122"/>
      <c r="IX172" s="122"/>
      <c r="IY172" s="122"/>
      <c r="IZ172" s="122"/>
      <c r="JA172" s="122"/>
      <c r="JB172" s="122"/>
      <c r="JC172" s="122"/>
      <c r="JD172" s="122"/>
      <c r="JE172" s="122"/>
      <c r="JF172" s="122"/>
      <c r="JG172" s="122"/>
      <c r="JH172" s="122"/>
      <c r="JI172" s="122"/>
      <c r="JJ172" s="122"/>
      <c r="JK172" s="122"/>
      <c r="JL172" s="122"/>
      <c r="JM172" s="122"/>
      <c r="JN172" s="122"/>
      <c r="JO172" s="122"/>
      <c r="JP172" s="122"/>
      <c r="JQ172" s="122"/>
      <c r="JR172" s="122"/>
      <c r="JS172" s="122"/>
      <c r="JT172" s="122"/>
      <c r="JU172" s="122"/>
      <c r="JV172" s="122"/>
      <c r="JW172" s="122"/>
      <c r="JX172" s="122"/>
      <c r="JY172" s="122"/>
      <c r="JZ172" s="122"/>
      <c r="KA172" s="122"/>
      <c r="KB172" s="122"/>
      <c r="KC172" s="122"/>
      <c r="KD172" s="122"/>
      <c r="KE172" s="122"/>
      <c r="KF172" s="122"/>
      <c r="KG172" s="122"/>
      <c r="KH172" s="122"/>
      <c r="KI172" s="122"/>
      <c r="KJ172" s="122"/>
      <c r="KK172" s="122"/>
      <c r="KL172" s="122"/>
      <c r="KM172" s="122"/>
      <c r="KN172" s="122"/>
      <c r="KO172" s="122"/>
      <c r="KP172" s="122"/>
      <c r="KQ172" s="122"/>
      <c r="KR172" s="122"/>
      <c r="KS172" s="122"/>
      <c r="KT172" s="122"/>
      <c r="KU172" s="122"/>
      <c r="KV172" s="122"/>
      <c r="KW172" s="122"/>
      <c r="KX172" s="122"/>
      <c r="KY172" s="122"/>
      <c r="KZ172" s="122"/>
      <c r="LA172" s="122"/>
      <c r="LB172" s="122"/>
      <c r="LC172" s="122"/>
      <c r="LD172" s="122"/>
      <c r="LE172" s="122"/>
      <c r="LF172" s="122"/>
      <c r="LG172" s="122"/>
      <c r="LH172" s="122"/>
      <c r="LI172" s="122"/>
      <c r="LJ172" s="122"/>
      <c r="LK172" s="122"/>
      <c r="LL172" s="122"/>
      <c r="LM172" s="122"/>
      <c r="LN172" s="122"/>
      <c r="LO172" s="122"/>
      <c r="LP172" s="122"/>
      <c r="LQ172" s="122"/>
      <c r="LR172" s="122"/>
      <c r="LS172" s="122"/>
      <c r="LT172" s="122"/>
      <c r="LU172" s="122"/>
      <c r="LV172" s="122"/>
      <c r="LW172" s="122"/>
      <c r="LX172" s="122"/>
      <c r="LY172" s="122"/>
      <c r="LZ172" s="122"/>
      <c r="MA172" s="122"/>
      <c r="MB172" s="122"/>
      <c r="MC172" s="122"/>
      <c r="MD172" s="122"/>
      <c r="ME172" s="122"/>
      <c r="MF172" s="122"/>
      <c r="MG172" s="122"/>
      <c r="MH172" s="122"/>
      <c r="MI172" s="122"/>
      <c r="MJ172" s="122"/>
      <c r="MK172" s="122"/>
      <c r="ML172" s="122"/>
      <c r="MM172" s="122"/>
      <c r="MN172" s="122"/>
      <c r="MO172" s="122"/>
      <c r="MP172" s="122"/>
      <c r="MQ172" s="122"/>
      <c r="MR172" s="122"/>
      <c r="MS172" s="122"/>
      <c r="MT172" s="122"/>
      <c r="MU172" s="122"/>
      <c r="MV172" s="122"/>
      <c r="MW172" s="122"/>
      <c r="MX172" s="122"/>
      <c r="MY172" s="122"/>
      <c r="MZ172" s="122"/>
      <c r="NA172" s="122"/>
      <c r="NB172" s="122"/>
      <c r="NC172" s="122"/>
      <c r="ND172" s="122"/>
      <c r="NE172" s="122"/>
      <c r="NF172" s="122"/>
      <c r="NG172" s="122"/>
      <c r="NH172" s="122"/>
      <c r="NI172" s="122"/>
      <c r="NJ172" s="122"/>
      <c r="NK172" s="122"/>
      <c r="NL172" s="122"/>
      <c r="NM172" s="122"/>
      <c r="NN172" s="122"/>
      <c r="NO172" s="122"/>
      <c r="NP172" s="122"/>
      <c r="NQ172" s="122"/>
      <c r="NR172" s="122"/>
      <c r="NS172" s="122"/>
      <c r="NT172" s="122"/>
      <c r="NU172" s="122"/>
      <c r="NV172" s="122"/>
      <c r="NW172" s="122"/>
      <c r="NX172" s="122"/>
      <c r="NY172" s="122"/>
      <c r="NZ172" s="122"/>
      <c r="OA172" s="122"/>
      <c r="OB172" s="122"/>
      <c r="OC172" s="122"/>
      <c r="OD172" s="122"/>
      <c r="OE172" s="122"/>
      <c r="OF172" s="122"/>
      <c r="OG172" s="122"/>
      <c r="OH172" s="122"/>
      <c r="OI172" s="122"/>
      <c r="OJ172" s="122"/>
      <c r="OK172" s="122"/>
      <c r="OL172" s="122"/>
      <c r="OM172" s="122"/>
      <c r="ON172" s="122"/>
      <c r="OO172" s="122"/>
      <c r="OP172" s="122"/>
      <c r="OQ172" s="122"/>
      <c r="OR172" s="122"/>
      <c r="OS172" s="122"/>
      <c r="OT172" s="122"/>
      <c r="OU172" s="122"/>
      <c r="OV172" s="122"/>
      <c r="OW172" s="122"/>
      <c r="OX172" s="122"/>
      <c r="OY172" s="122"/>
      <c r="OZ172" s="122"/>
      <c r="PA172" s="122"/>
      <c r="PB172" s="122"/>
      <c r="PC172" s="122"/>
      <c r="PD172" s="122"/>
      <c r="PE172" s="122"/>
      <c r="PF172" s="122"/>
      <c r="PG172" s="122"/>
      <c r="PH172" s="122"/>
      <c r="PI172" s="122"/>
      <c r="PJ172" s="122"/>
      <c r="PK172" s="122"/>
      <c r="PL172" s="122"/>
      <c r="PM172" s="122"/>
      <c r="PN172" s="122"/>
      <c r="PO172" s="122"/>
      <c r="PP172" s="122"/>
      <c r="PQ172" s="122"/>
      <c r="PR172" s="122"/>
      <c r="PS172" s="122"/>
      <c r="PT172" s="122"/>
      <c r="PU172" s="122"/>
      <c r="PV172" s="122"/>
      <c r="PW172" s="122"/>
      <c r="PX172" s="122"/>
      <c r="PY172" s="122"/>
      <c r="PZ172" s="122"/>
      <c r="QA172" s="122"/>
      <c r="QB172" s="122"/>
      <c r="QC172" s="122"/>
      <c r="QD172" s="122"/>
      <c r="QE172" s="122"/>
      <c r="QF172" s="122"/>
      <c r="QG172" s="122"/>
      <c r="QH172" s="122"/>
      <c r="QI172" s="122"/>
      <c r="QJ172" s="122"/>
      <c r="QK172" s="122"/>
      <c r="QL172" s="122"/>
      <c r="QM172" s="122"/>
      <c r="QN172" s="122"/>
      <c r="QO172" s="122"/>
      <c r="QP172" s="122"/>
      <c r="QQ172" s="122"/>
      <c r="QR172" s="122"/>
      <c r="QS172" s="122"/>
      <c r="QT172" s="122"/>
      <c r="QU172" s="122"/>
      <c r="QV172" s="122"/>
      <c r="QW172" s="122"/>
      <c r="QX172" s="122"/>
      <c r="QY172" s="122"/>
      <c r="QZ172" s="122"/>
      <c r="RA172" s="122"/>
      <c r="RB172" s="122"/>
      <c r="RC172" s="122"/>
      <c r="RD172" s="122"/>
      <c r="RE172" s="122"/>
      <c r="RF172" s="122"/>
      <c r="RG172" s="122"/>
      <c r="RH172" s="122"/>
      <c r="RI172" s="122"/>
      <c r="RJ172" s="122"/>
      <c r="RK172" s="122"/>
      <c r="RL172" s="122"/>
      <c r="RM172" s="122"/>
      <c r="RN172" s="122"/>
      <c r="RO172" s="122"/>
      <c r="RP172" s="122"/>
      <c r="RQ172" s="122"/>
      <c r="RR172" s="122"/>
      <c r="RS172" s="122"/>
      <c r="RT172" s="122"/>
      <c r="RU172" s="122"/>
      <c r="RV172" s="122"/>
      <c r="RW172" s="122"/>
      <c r="RX172" s="122"/>
      <c r="RY172" s="122"/>
      <c r="RZ172" s="122"/>
      <c r="SA172" s="122"/>
      <c r="SB172" s="122"/>
      <c r="SC172" s="122"/>
      <c r="SD172" s="122"/>
      <c r="SE172" s="122"/>
      <c r="SF172" s="122"/>
      <c r="SG172" s="122"/>
      <c r="SH172" s="122"/>
      <c r="SI172" s="122"/>
      <c r="SJ172" s="122"/>
      <c r="SK172" s="122"/>
      <c r="SL172" s="122"/>
      <c r="SM172" s="122"/>
      <c r="SN172" s="122"/>
      <c r="SO172" s="122"/>
      <c r="SP172" s="122"/>
      <c r="SQ172" s="122"/>
      <c r="SR172" s="122"/>
      <c r="SS172" s="122"/>
      <c r="ST172" s="122"/>
      <c r="SU172" s="122"/>
      <c r="SV172" s="122"/>
      <c r="SW172" s="122"/>
      <c r="SX172" s="122"/>
      <c r="SY172" s="122"/>
      <c r="SZ172" s="122"/>
      <c r="TA172" s="122"/>
      <c r="TB172" s="122"/>
      <c r="TC172" s="122"/>
      <c r="TD172" s="122"/>
      <c r="TE172" s="122"/>
      <c r="TF172" s="122"/>
      <c r="TG172" s="122"/>
      <c r="TH172" s="122"/>
      <c r="TI172" s="122"/>
      <c r="TJ172" s="122"/>
      <c r="TK172" s="122"/>
      <c r="TL172" s="122"/>
      <c r="TM172" s="122"/>
      <c r="TN172" s="122"/>
      <c r="TO172" s="122"/>
      <c r="TP172" s="122"/>
      <c r="TQ172" s="122"/>
      <c r="TR172" s="122"/>
      <c r="TS172" s="122"/>
      <c r="TT172" s="122"/>
      <c r="TU172" s="122"/>
      <c r="TV172" s="122"/>
      <c r="TW172" s="122"/>
      <c r="TX172" s="122"/>
      <c r="TY172" s="122"/>
      <c r="TZ172" s="122"/>
      <c r="UA172" s="122"/>
      <c r="UB172" s="122"/>
      <c r="UC172" s="122"/>
      <c r="UD172" s="122"/>
      <c r="UE172" s="122"/>
      <c r="UF172" s="122"/>
      <c r="UG172" s="122"/>
      <c r="UH172" s="122"/>
      <c r="UI172" s="122"/>
      <c r="UJ172" s="122"/>
      <c r="UK172" s="122"/>
      <c r="UL172" s="122"/>
      <c r="UM172" s="122"/>
      <c r="UN172" s="122"/>
      <c r="UO172" s="122"/>
      <c r="UP172" s="122"/>
      <c r="UQ172" s="122"/>
      <c r="UR172" s="122"/>
      <c r="US172" s="122"/>
      <c r="UT172" s="122"/>
      <c r="UU172" s="122"/>
      <c r="UV172" s="122"/>
      <c r="UW172" s="122"/>
      <c r="UX172" s="122"/>
      <c r="UY172" s="122"/>
      <c r="UZ172" s="122"/>
      <c r="VA172" s="122"/>
      <c r="VB172" s="122"/>
      <c r="VC172" s="122"/>
      <c r="VD172" s="122"/>
      <c r="VE172" s="122"/>
      <c r="VF172" s="122"/>
      <c r="VG172" s="122"/>
      <c r="VH172" s="122"/>
      <c r="VI172" s="122"/>
      <c r="VJ172" s="122"/>
      <c r="VK172" s="122"/>
      <c r="VL172" s="122"/>
      <c r="VM172" s="122"/>
      <c r="VN172" s="122"/>
      <c r="VO172" s="122"/>
      <c r="VP172" s="122"/>
      <c r="VQ172" s="122"/>
      <c r="VR172" s="122"/>
      <c r="VS172" s="122"/>
      <c r="VT172" s="122"/>
      <c r="VU172" s="122"/>
      <c r="VV172" s="122"/>
      <c r="VW172" s="122"/>
      <c r="VX172" s="122"/>
      <c r="VY172" s="122"/>
      <c r="VZ172" s="122"/>
      <c r="WA172" s="122"/>
      <c r="WB172" s="122"/>
      <c r="WC172" s="122"/>
      <c r="WD172" s="122"/>
      <c r="WE172" s="122"/>
      <c r="WF172" s="122"/>
      <c r="WG172" s="122"/>
      <c r="WH172" s="122"/>
      <c r="WI172" s="122"/>
      <c r="WJ172" s="122"/>
      <c r="WK172" s="122"/>
      <c r="WL172" s="122"/>
      <c r="WM172" s="122"/>
      <c r="WN172" s="122"/>
      <c r="WO172" s="122"/>
      <c r="WP172" s="122"/>
      <c r="WQ172" s="122"/>
      <c r="WR172" s="122"/>
      <c r="WS172" s="122"/>
      <c r="WT172" s="122"/>
      <c r="WU172" s="122"/>
      <c r="WV172" s="122"/>
      <c r="WW172" s="122"/>
      <c r="WX172" s="122"/>
      <c r="WY172" s="122"/>
      <c r="WZ172" s="122"/>
      <c r="XA172" s="122"/>
      <c r="XB172" s="122"/>
      <c r="XC172" s="122"/>
      <c r="XD172" s="122"/>
      <c r="XE172" s="122"/>
      <c r="XF172" s="122"/>
      <c r="XG172" s="122"/>
      <c r="XH172" s="122"/>
      <c r="XI172" s="122"/>
      <c r="XJ172" s="122"/>
      <c r="XK172" s="122"/>
      <c r="XL172" s="122"/>
      <c r="XM172" s="122"/>
      <c r="XN172" s="122"/>
      <c r="XO172" s="122"/>
      <c r="XP172" s="122"/>
      <c r="XQ172" s="122"/>
      <c r="XR172" s="122"/>
      <c r="XS172" s="122"/>
      <c r="XT172" s="122"/>
      <c r="XU172" s="122"/>
      <c r="XV172" s="122"/>
      <c r="XW172" s="122"/>
      <c r="XX172" s="122"/>
      <c r="XY172" s="122"/>
      <c r="XZ172" s="122"/>
      <c r="YA172" s="122"/>
      <c r="YB172" s="122"/>
      <c r="YC172" s="122"/>
      <c r="YD172" s="122"/>
      <c r="YE172" s="122"/>
      <c r="YF172" s="122"/>
      <c r="YG172" s="122"/>
      <c r="YH172" s="122"/>
      <c r="YI172" s="122"/>
      <c r="YJ172" s="122"/>
      <c r="YK172" s="122"/>
      <c r="YL172" s="122"/>
      <c r="YM172" s="122"/>
      <c r="YN172" s="122"/>
      <c r="YO172" s="122"/>
      <c r="YP172" s="122"/>
      <c r="YQ172" s="122"/>
      <c r="YR172" s="122"/>
      <c r="YS172" s="122"/>
      <c r="YT172" s="122"/>
      <c r="YU172" s="122"/>
      <c r="YV172" s="122"/>
      <c r="YW172" s="122"/>
      <c r="YX172" s="122"/>
      <c r="YY172" s="122"/>
      <c r="YZ172" s="122"/>
      <c r="ZA172" s="122"/>
      <c r="ZB172" s="122"/>
      <c r="ZC172" s="122"/>
      <c r="ZD172" s="122"/>
      <c r="ZE172" s="122"/>
      <c r="ZF172" s="122"/>
      <c r="ZG172" s="122"/>
      <c r="ZH172" s="122"/>
      <c r="ZI172" s="122"/>
      <c r="ZJ172" s="122"/>
      <c r="ZK172" s="122"/>
      <c r="ZL172" s="122"/>
      <c r="ZM172" s="122"/>
      <c r="ZN172" s="122"/>
      <c r="ZO172" s="122"/>
      <c r="ZP172" s="122"/>
      <c r="ZQ172" s="122"/>
      <c r="ZR172" s="122"/>
      <c r="ZS172" s="122"/>
      <c r="ZT172" s="122"/>
      <c r="ZU172" s="122"/>
      <c r="ZV172" s="122"/>
      <c r="ZW172" s="122"/>
      <c r="ZX172" s="122"/>
      <c r="ZY172" s="122"/>
      <c r="ZZ172" s="122"/>
      <c r="AAA172" s="122"/>
      <c r="AAB172" s="122"/>
      <c r="AAC172" s="122"/>
      <c r="AAD172" s="122"/>
      <c r="AAE172" s="122"/>
      <c r="AAF172" s="122"/>
      <c r="AAG172" s="122"/>
      <c r="AAH172" s="122"/>
      <c r="AAI172" s="122"/>
      <c r="AAJ172" s="122"/>
      <c r="AAK172" s="122"/>
      <c r="AAL172" s="122"/>
      <c r="AAM172" s="122"/>
      <c r="AAN172" s="122"/>
      <c r="AAO172" s="122"/>
      <c r="AAP172" s="122"/>
      <c r="AAQ172" s="122"/>
      <c r="AAR172" s="122"/>
      <c r="AAS172" s="122"/>
      <c r="AAT172" s="122"/>
      <c r="AAU172" s="122"/>
      <c r="AAV172" s="122"/>
      <c r="AAW172" s="122"/>
      <c r="AAX172" s="122"/>
      <c r="AAY172" s="122"/>
      <c r="AAZ172" s="122"/>
      <c r="ABA172" s="122"/>
      <c r="ABB172" s="122"/>
      <c r="ABC172" s="122"/>
      <c r="ABD172" s="122"/>
      <c r="ABE172" s="122"/>
      <c r="ABF172" s="122"/>
      <c r="ABG172" s="122"/>
      <c r="ABH172" s="122"/>
      <c r="ABI172" s="122"/>
      <c r="ABJ172" s="122"/>
      <c r="ABK172" s="122"/>
      <c r="ABL172" s="122"/>
      <c r="ABM172" s="122"/>
      <c r="ABN172" s="122"/>
      <c r="ABO172" s="122"/>
      <c r="ABP172" s="122"/>
      <c r="ABQ172" s="122"/>
      <c r="ABR172" s="122"/>
      <c r="ABS172" s="122"/>
      <c r="ABT172" s="122"/>
      <c r="ABU172" s="122"/>
      <c r="ABV172" s="122"/>
      <c r="ABW172" s="122"/>
      <c r="ABX172" s="122"/>
      <c r="ABY172" s="122"/>
      <c r="ABZ172" s="122"/>
      <c r="ACA172" s="122"/>
      <c r="ACB172" s="122"/>
      <c r="ACC172" s="122"/>
      <c r="ACD172" s="122"/>
      <c r="ACE172" s="122"/>
      <c r="ACF172" s="122"/>
      <c r="ACG172" s="122"/>
      <c r="ACH172" s="122"/>
      <c r="ACI172" s="122"/>
      <c r="ACJ172" s="122"/>
      <c r="ACK172" s="122"/>
      <c r="ACL172" s="122"/>
      <c r="ACM172" s="122"/>
      <c r="ACN172" s="122"/>
      <c r="ACO172" s="122"/>
      <c r="ACP172" s="122"/>
      <c r="ACQ172" s="122"/>
      <c r="ACR172" s="122"/>
      <c r="ACS172" s="122"/>
      <c r="ACT172" s="122"/>
      <c r="ACU172" s="122"/>
      <c r="ACV172" s="122"/>
      <c r="ACW172" s="122"/>
      <c r="ACX172" s="122"/>
      <c r="ACY172" s="122"/>
      <c r="ACZ172" s="122"/>
      <c r="ADA172" s="122"/>
      <c r="ADB172" s="122"/>
      <c r="ADC172" s="122"/>
      <c r="ADD172" s="122"/>
      <c r="ADE172" s="122"/>
      <c r="ADF172" s="122"/>
      <c r="ADG172" s="122"/>
      <c r="ADH172" s="122"/>
      <c r="ADI172" s="122"/>
      <c r="ADJ172" s="122"/>
      <c r="ADK172" s="122"/>
      <c r="ADL172" s="122"/>
      <c r="ADM172" s="122"/>
      <c r="ADN172" s="122"/>
      <c r="ADO172" s="122"/>
      <c r="ADP172" s="122"/>
      <c r="ADQ172" s="122"/>
      <c r="ADR172" s="122"/>
      <c r="ADS172" s="122"/>
      <c r="ADT172" s="122"/>
      <c r="ADU172" s="122"/>
      <c r="ADV172" s="122"/>
      <c r="ADW172" s="122"/>
      <c r="ADX172" s="122"/>
      <c r="ADY172" s="122"/>
      <c r="ADZ172" s="122"/>
      <c r="AEA172" s="122"/>
      <c r="AEB172" s="122"/>
      <c r="AEC172" s="122"/>
      <c r="AED172" s="122"/>
      <c r="AEE172" s="122"/>
      <c r="AEF172" s="122"/>
      <c r="AEG172" s="122"/>
      <c r="AEH172" s="122"/>
      <c r="AEI172" s="122"/>
      <c r="AEJ172" s="122"/>
      <c r="AEK172" s="122"/>
      <c r="AEL172" s="122"/>
      <c r="AEM172" s="122"/>
      <c r="AEN172" s="122"/>
      <c r="AEO172" s="122"/>
      <c r="AEP172" s="122"/>
      <c r="AEQ172" s="122"/>
      <c r="AER172" s="122"/>
      <c r="AES172" s="122"/>
      <c r="AET172" s="122"/>
      <c r="AEU172" s="122"/>
      <c r="AEV172" s="122"/>
      <c r="AEW172" s="122"/>
      <c r="AEX172" s="122"/>
      <c r="AEY172" s="122"/>
      <c r="AEZ172" s="122"/>
      <c r="AFA172" s="122"/>
      <c r="AFB172" s="122"/>
      <c r="AFC172" s="122"/>
      <c r="AFD172" s="122"/>
      <c r="AFE172" s="122"/>
      <c r="AFF172" s="122"/>
      <c r="AFG172" s="122"/>
      <c r="AFH172" s="122"/>
      <c r="AFI172" s="122"/>
      <c r="AFJ172" s="122"/>
      <c r="AFK172" s="122"/>
      <c r="AFL172" s="122"/>
      <c r="AFM172" s="122"/>
      <c r="AFN172" s="122"/>
      <c r="AFO172" s="122"/>
      <c r="AFP172" s="122"/>
      <c r="AFQ172" s="122"/>
      <c r="AFR172" s="122"/>
      <c r="AFS172" s="122"/>
      <c r="AFT172" s="122"/>
      <c r="AFU172" s="122"/>
      <c r="AFV172" s="122"/>
      <c r="AFW172" s="122"/>
      <c r="AFX172" s="122"/>
      <c r="AFY172" s="122"/>
      <c r="AFZ172" s="122"/>
      <c r="AGA172" s="122"/>
      <c r="AGB172" s="122"/>
      <c r="AGC172" s="122"/>
      <c r="AGD172" s="122"/>
      <c r="AGE172" s="122"/>
      <c r="AGF172" s="122"/>
      <c r="AGG172" s="122"/>
      <c r="AGH172" s="122"/>
      <c r="AGI172" s="122"/>
      <c r="AGJ172" s="122"/>
      <c r="AGK172" s="122"/>
      <c r="AGL172" s="122"/>
      <c r="AGM172" s="122"/>
      <c r="AGN172" s="122"/>
      <c r="AGO172" s="122"/>
      <c r="AGP172" s="122"/>
      <c r="AGQ172" s="122"/>
      <c r="AGR172" s="122"/>
      <c r="AGS172" s="122"/>
      <c r="AGT172" s="122"/>
      <c r="AGU172" s="122"/>
      <c r="AGV172" s="122"/>
      <c r="AGW172" s="122"/>
      <c r="AGX172" s="122"/>
      <c r="AGY172" s="122"/>
      <c r="AGZ172" s="122"/>
      <c r="AHA172" s="122"/>
      <c r="AHB172" s="122"/>
      <c r="AHC172" s="122"/>
      <c r="AHD172" s="122"/>
      <c r="AHE172" s="122"/>
      <c r="AHF172" s="122"/>
      <c r="AHG172" s="122"/>
      <c r="AHH172" s="122"/>
      <c r="AHI172" s="122"/>
      <c r="AHJ172" s="122"/>
      <c r="AHK172" s="122"/>
      <c r="AHL172" s="122"/>
      <c r="AHM172" s="122"/>
      <c r="AHN172" s="122"/>
      <c r="AHO172" s="122"/>
      <c r="AHP172" s="122"/>
      <c r="AHQ172" s="122"/>
      <c r="AHR172" s="122"/>
      <c r="AHS172" s="122"/>
      <c r="AHT172" s="122"/>
      <c r="AHU172" s="122"/>
      <c r="AHV172" s="122"/>
      <c r="AHW172" s="122"/>
      <c r="AHX172" s="122"/>
      <c r="AHY172" s="122"/>
      <c r="AHZ172" s="122"/>
      <c r="AIA172" s="122"/>
      <c r="AIB172" s="122"/>
      <c r="AIC172" s="122"/>
      <c r="AID172" s="122"/>
      <c r="AIE172" s="122"/>
      <c r="AIF172" s="122"/>
      <c r="AIG172" s="122"/>
      <c r="AIH172" s="122"/>
      <c r="AII172" s="122"/>
      <c r="AIJ172" s="122"/>
      <c r="AIK172" s="122"/>
      <c r="AIL172" s="122"/>
      <c r="AIM172" s="122"/>
      <c r="AIN172" s="122"/>
      <c r="AIO172" s="122"/>
      <c r="AIP172" s="122"/>
      <c r="AIQ172" s="122"/>
      <c r="AIR172" s="122"/>
      <c r="AIS172" s="122"/>
      <c r="AIT172" s="122"/>
      <c r="AIU172" s="122"/>
      <c r="AIV172" s="122"/>
      <c r="AIW172" s="122"/>
      <c r="AIX172" s="122"/>
      <c r="AIY172" s="122"/>
      <c r="AIZ172" s="122"/>
      <c r="AJA172" s="122"/>
      <c r="AJB172" s="122"/>
      <c r="AJC172" s="122"/>
      <c r="AJD172" s="122"/>
      <c r="AJE172" s="122"/>
      <c r="AJF172" s="122"/>
      <c r="AJG172" s="122"/>
      <c r="AJH172" s="122"/>
      <c r="AJI172" s="122"/>
      <c r="AJJ172" s="122"/>
      <c r="AJK172" s="122"/>
      <c r="AJL172" s="122"/>
      <c r="AJM172" s="122"/>
      <c r="AJN172" s="122"/>
      <c r="AJO172" s="122"/>
      <c r="AJP172" s="122"/>
      <c r="AJQ172" s="122"/>
      <c r="AJR172" s="122"/>
      <c r="AJS172" s="122"/>
      <c r="AJT172" s="122"/>
      <c r="AJU172" s="122"/>
      <c r="AJV172" s="122"/>
      <c r="AJW172" s="122"/>
      <c r="AJX172" s="122"/>
      <c r="AJY172" s="122"/>
      <c r="AJZ172" s="122"/>
      <c r="AKA172" s="122"/>
      <c r="AKB172" s="122"/>
      <c r="AKC172" s="122"/>
      <c r="AKD172" s="122"/>
      <c r="AKE172" s="122"/>
      <c r="AKF172" s="122"/>
      <c r="AKG172" s="122"/>
      <c r="AKH172" s="122"/>
      <c r="AKI172" s="122"/>
      <c r="AKJ172" s="122"/>
      <c r="AKK172" s="122"/>
      <c r="AKL172" s="122"/>
      <c r="AKM172" s="122"/>
      <c r="AKN172" s="122"/>
      <c r="AKO172" s="122"/>
      <c r="AKP172" s="122"/>
      <c r="AKQ172" s="122"/>
      <c r="AKR172" s="122"/>
      <c r="AKS172" s="122"/>
      <c r="AKT172" s="122"/>
      <c r="AKU172" s="122"/>
      <c r="AKV172" s="122"/>
      <c r="AKW172" s="122"/>
      <c r="AKX172" s="122"/>
      <c r="AKY172" s="122"/>
      <c r="AKZ172" s="122"/>
      <c r="ALA172" s="122"/>
      <c r="ALB172" s="122"/>
      <c r="ALC172" s="122"/>
      <c r="ALD172" s="122"/>
      <c r="ALE172" s="122"/>
      <c r="ALF172" s="122"/>
      <c r="ALG172" s="122"/>
      <c r="ALH172" s="122"/>
      <c r="ALI172" s="122"/>
      <c r="ALJ172" s="122"/>
      <c r="ALK172" s="122"/>
      <c r="ALL172" s="122"/>
      <c r="ALM172" s="122"/>
      <c r="ALN172" s="122"/>
      <c r="ALO172" s="122"/>
      <c r="ALP172" s="122"/>
      <c r="ALQ172" s="122"/>
      <c r="ALR172" s="122"/>
      <c r="ALS172" s="122"/>
      <c r="ALT172" s="122"/>
      <c r="ALU172" s="122"/>
      <c r="ALV172" s="122"/>
      <c r="ALW172" s="122"/>
      <c r="ALX172" s="122"/>
      <c r="ALY172" s="122"/>
      <c r="ALZ172" s="122"/>
      <c r="AMA172" s="122"/>
      <c r="AMB172" s="122"/>
      <c r="AMC172" s="122"/>
      <c r="AMD172" s="122"/>
      <c r="AME172" s="122"/>
      <c r="AMF172" s="122"/>
      <c r="AMG172" s="122"/>
      <c r="AMH172" s="137"/>
      <c r="AMI172" s="137"/>
      <c r="AMJ172" s="137"/>
    </row>
    <row r="173" spans="1:1024" s="122" customFormat="1" ht="122.25" customHeight="1">
      <c r="A173" s="127" t="s">
        <v>179</v>
      </c>
      <c r="B173" s="117" t="s">
        <v>186</v>
      </c>
      <c r="C173" s="116">
        <v>100</v>
      </c>
      <c r="D173" s="116"/>
      <c r="E173" s="118">
        <f>E174</f>
        <v>5670.1</v>
      </c>
      <c r="F173" s="118">
        <v>5052.8</v>
      </c>
      <c r="G173" s="118">
        <v>5070.8</v>
      </c>
      <c r="H173" s="119"/>
    </row>
    <row r="174" spans="1:1024" s="122" customFormat="1" ht="44.4" customHeight="1">
      <c r="A174" s="127" t="s">
        <v>180</v>
      </c>
      <c r="B174" s="117" t="s">
        <v>186</v>
      </c>
      <c r="C174" s="116">
        <v>100</v>
      </c>
      <c r="D174" s="117" t="s">
        <v>181</v>
      </c>
      <c r="E174" s="126">
        <v>5670.1</v>
      </c>
      <c r="F174" s="118">
        <v>5052.8</v>
      </c>
      <c r="G174" s="118">
        <v>5070.8</v>
      </c>
      <c r="H174" s="119"/>
    </row>
    <row r="175" spans="1:1024" s="1" customFormat="1" ht="0.6" customHeight="1">
      <c r="A175" s="28" t="s">
        <v>187</v>
      </c>
      <c r="B175" s="26" t="s">
        <v>188</v>
      </c>
      <c r="C175" s="23"/>
      <c r="D175" s="26"/>
      <c r="E175" s="21">
        <v>0</v>
      </c>
      <c r="F175" s="21">
        <v>0</v>
      </c>
      <c r="G175" s="21">
        <v>0</v>
      </c>
      <c r="H175" s="37"/>
    </row>
    <row r="176" spans="1:1024" s="1" customFormat="1" ht="65.400000000000006" hidden="1" customHeight="1">
      <c r="A176" s="28" t="s">
        <v>180</v>
      </c>
      <c r="B176" s="26" t="s">
        <v>188</v>
      </c>
      <c r="C176" s="23">
        <v>100</v>
      </c>
      <c r="D176" s="26"/>
      <c r="E176" s="21">
        <v>0</v>
      </c>
      <c r="F176" s="21">
        <v>0</v>
      </c>
      <c r="G176" s="21">
        <v>0</v>
      </c>
      <c r="H176" s="37"/>
    </row>
    <row r="177" spans="1:8" s="1" customFormat="1" ht="76.8" hidden="1" customHeight="1">
      <c r="A177" s="25" t="s">
        <v>179</v>
      </c>
      <c r="B177" s="26" t="s">
        <v>188</v>
      </c>
      <c r="C177" s="23">
        <v>100</v>
      </c>
      <c r="D177" s="23" t="s">
        <v>189</v>
      </c>
      <c r="E177" s="21">
        <v>0</v>
      </c>
      <c r="F177" s="21">
        <v>0</v>
      </c>
      <c r="G177" s="21">
        <v>0</v>
      </c>
      <c r="H177" s="37"/>
    </row>
    <row r="178" spans="1:8" s="1" customFormat="1" ht="91.2">
      <c r="A178" s="28" t="s">
        <v>190</v>
      </c>
      <c r="B178" s="26" t="s">
        <v>186</v>
      </c>
      <c r="C178" s="23">
        <v>200</v>
      </c>
      <c r="D178" s="26" t="s">
        <v>191</v>
      </c>
      <c r="E178" s="21">
        <v>144</v>
      </c>
      <c r="F178" s="21">
        <v>200</v>
      </c>
      <c r="G178" s="21">
        <v>250</v>
      </c>
      <c r="H178" s="37"/>
    </row>
    <row r="179" spans="1:8" s="1" customFormat="1" ht="91.2">
      <c r="A179" s="28" t="s">
        <v>192</v>
      </c>
      <c r="B179" s="26" t="s">
        <v>186</v>
      </c>
      <c r="C179" s="23">
        <v>200</v>
      </c>
      <c r="D179" s="23" t="s">
        <v>189</v>
      </c>
      <c r="E179" s="21">
        <v>780.7</v>
      </c>
      <c r="F179" s="21">
        <v>500</v>
      </c>
      <c r="G179" s="21">
        <v>653</v>
      </c>
      <c r="H179" s="37"/>
    </row>
    <row r="180" spans="1:8" s="1" customFormat="1" ht="0.6" customHeight="1">
      <c r="A180" s="28" t="s">
        <v>187</v>
      </c>
      <c r="B180" s="26" t="s">
        <v>188</v>
      </c>
      <c r="C180" s="23"/>
      <c r="D180" s="23"/>
      <c r="E180" s="45">
        <f t="shared" ref="E180:G181" si="26">E181</f>
        <v>0</v>
      </c>
      <c r="F180" s="45">
        <f t="shared" si="26"/>
        <v>0</v>
      </c>
      <c r="G180" s="45">
        <f t="shared" si="26"/>
        <v>0</v>
      </c>
      <c r="H180" s="37"/>
    </row>
    <row r="181" spans="1:8" s="1" customFormat="1" ht="61.2" hidden="1" customHeight="1">
      <c r="A181" s="28" t="s">
        <v>180</v>
      </c>
      <c r="B181" s="26" t="s">
        <v>188</v>
      </c>
      <c r="C181" s="23">
        <v>100</v>
      </c>
      <c r="D181" s="23"/>
      <c r="E181" s="21">
        <f t="shared" si="26"/>
        <v>0</v>
      </c>
      <c r="F181" s="21">
        <f t="shared" si="26"/>
        <v>0</v>
      </c>
      <c r="G181" s="21">
        <f t="shared" si="26"/>
        <v>0</v>
      </c>
      <c r="H181" s="37"/>
    </row>
    <row r="182" spans="1:8" s="1" customFormat="1" ht="51.6" hidden="1" customHeight="1">
      <c r="A182" s="95" t="s">
        <v>179</v>
      </c>
      <c r="B182" s="26" t="s">
        <v>188</v>
      </c>
      <c r="C182" s="23">
        <v>100</v>
      </c>
      <c r="D182" s="26" t="s">
        <v>181</v>
      </c>
      <c r="E182" s="21"/>
      <c r="F182" s="21">
        <v>0</v>
      </c>
      <c r="G182" s="21">
        <f>F182+F182*5%</f>
        <v>0</v>
      </c>
      <c r="H182" s="37"/>
    </row>
    <row r="183" spans="1:8" s="1" customFormat="1" ht="54" hidden="1" customHeight="1">
      <c r="A183" s="18" t="s">
        <v>193</v>
      </c>
      <c r="B183" s="96" t="s">
        <v>194</v>
      </c>
      <c r="C183" s="23"/>
      <c r="D183" s="26"/>
      <c r="E183" s="45">
        <f>E184</f>
        <v>0</v>
      </c>
      <c r="F183" s="45">
        <f>F184</f>
        <v>0</v>
      </c>
      <c r="G183" s="45">
        <f>G184</f>
        <v>0</v>
      </c>
      <c r="H183" s="37"/>
    </row>
    <row r="184" spans="1:8" s="1" customFormat="1" ht="43.8" hidden="1" customHeight="1">
      <c r="A184" s="18" t="s">
        <v>27</v>
      </c>
      <c r="B184" s="96" t="s">
        <v>194</v>
      </c>
      <c r="C184" s="96" t="s">
        <v>195</v>
      </c>
      <c r="D184" s="23" t="s">
        <v>189</v>
      </c>
      <c r="E184" s="21"/>
      <c r="F184" s="21">
        <f>E184+E184*5%</f>
        <v>0</v>
      </c>
      <c r="G184" s="21">
        <f>F184+F184*5%</f>
        <v>0</v>
      </c>
      <c r="H184" s="37"/>
    </row>
    <row r="185" spans="1:8" s="153" customFormat="1" ht="93" customHeight="1">
      <c r="A185" s="174" t="s">
        <v>196</v>
      </c>
      <c r="B185" s="79" t="s">
        <v>197</v>
      </c>
      <c r="C185" s="78"/>
      <c r="D185" s="79"/>
      <c r="E185" s="143">
        <f>E186+E188</f>
        <v>237.9</v>
      </c>
      <c r="F185" s="143">
        <f t="shared" ref="F185:G185" si="27">F186+F188</f>
        <v>37</v>
      </c>
      <c r="G185" s="143">
        <f t="shared" si="27"/>
        <v>0</v>
      </c>
      <c r="H185" s="152"/>
    </row>
    <row r="186" spans="1:8" s="1" customFormat="1">
      <c r="A186" s="42" t="s">
        <v>198</v>
      </c>
      <c r="B186" s="26" t="s">
        <v>199</v>
      </c>
      <c r="C186" s="23">
        <v>500</v>
      </c>
      <c r="D186" s="26"/>
      <c r="E186" s="21">
        <f>E187</f>
        <v>200.9</v>
      </c>
      <c r="F186" s="21">
        <f>F187</f>
        <v>0</v>
      </c>
      <c r="G186" s="21">
        <f>G187</f>
        <v>0</v>
      </c>
      <c r="H186" s="37"/>
    </row>
    <row r="187" spans="1:8" s="1" customFormat="1" ht="68.400000000000006">
      <c r="A187" s="28" t="s">
        <v>200</v>
      </c>
      <c r="B187" s="26" t="s">
        <v>199</v>
      </c>
      <c r="C187" s="23">
        <v>500</v>
      </c>
      <c r="D187" s="26" t="s">
        <v>201</v>
      </c>
      <c r="E187" s="21">
        <v>200.9</v>
      </c>
      <c r="F187" s="21">
        <v>0</v>
      </c>
      <c r="G187" s="21">
        <v>0</v>
      </c>
      <c r="H187" s="37"/>
    </row>
    <row r="188" spans="1:8" s="173" customFormat="1" ht="91.2">
      <c r="A188" s="87" t="s">
        <v>202</v>
      </c>
      <c r="B188" s="111" t="s">
        <v>203</v>
      </c>
      <c r="C188" s="110"/>
      <c r="D188" s="111"/>
      <c r="E188" s="171">
        <f>E189</f>
        <v>37</v>
      </c>
      <c r="F188" s="171">
        <f>F189</f>
        <v>37</v>
      </c>
      <c r="G188" s="171">
        <f>G189</f>
        <v>0</v>
      </c>
      <c r="H188" s="172"/>
    </row>
    <row r="189" spans="1:8" s="1" customFormat="1">
      <c r="A189" s="42" t="s">
        <v>198</v>
      </c>
      <c r="B189" s="26" t="s">
        <v>203</v>
      </c>
      <c r="C189" s="23">
        <v>500</v>
      </c>
      <c r="D189" s="26" t="s">
        <v>201</v>
      </c>
      <c r="E189" s="21">
        <v>37</v>
      </c>
      <c r="F189" s="21">
        <v>37</v>
      </c>
      <c r="G189" s="21">
        <v>0</v>
      </c>
      <c r="H189" s="37"/>
    </row>
    <row r="190" spans="1:8" s="153" customFormat="1" ht="46.2" customHeight="1">
      <c r="A190" s="155" t="s">
        <v>77</v>
      </c>
      <c r="B190" s="79" t="s">
        <v>204</v>
      </c>
      <c r="C190" s="78"/>
      <c r="D190" s="79"/>
      <c r="E190" s="143">
        <f t="shared" ref="E190:G191" si="28">E191</f>
        <v>3.5</v>
      </c>
      <c r="F190" s="143">
        <f t="shared" si="28"/>
        <v>3.5</v>
      </c>
      <c r="G190" s="143">
        <f t="shared" si="28"/>
        <v>3.5</v>
      </c>
      <c r="H190" s="152"/>
    </row>
    <row r="191" spans="1:8" s="1" customFormat="1" ht="54" customHeight="1">
      <c r="A191" s="42" t="s">
        <v>22</v>
      </c>
      <c r="B191" s="26" t="s">
        <v>204</v>
      </c>
      <c r="C191" s="23">
        <v>200</v>
      </c>
      <c r="D191" s="23"/>
      <c r="E191" s="21">
        <f t="shared" si="28"/>
        <v>3.5</v>
      </c>
      <c r="F191" s="21">
        <f t="shared" si="28"/>
        <v>3.5</v>
      </c>
      <c r="G191" s="21">
        <f t="shared" si="28"/>
        <v>3.5</v>
      </c>
      <c r="H191" s="37"/>
    </row>
    <row r="192" spans="1:8" s="1" customFormat="1" ht="46.2" customHeight="1">
      <c r="A192" s="28" t="s">
        <v>77</v>
      </c>
      <c r="B192" s="26" t="s">
        <v>204</v>
      </c>
      <c r="C192" s="23">
        <v>200</v>
      </c>
      <c r="D192" s="26" t="s">
        <v>78</v>
      </c>
      <c r="E192" s="21">
        <v>3.5</v>
      </c>
      <c r="F192" s="21">
        <v>3.5</v>
      </c>
      <c r="G192" s="21">
        <v>3.5</v>
      </c>
      <c r="H192" s="37"/>
    </row>
    <row r="193" spans="1:10" s="1" customFormat="1" ht="45.45" customHeight="1">
      <c r="A193" s="35" t="s">
        <v>205</v>
      </c>
      <c r="B193" s="20" t="s">
        <v>206</v>
      </c>
      <c r="C193" s="20"/>
      <c r="D193" s="20"/>
      <c r="E193" s="143">
        <f t="shared" ref="E193:G194" si="29">E194</f>
        <v>11594.26</v>
      </c>
      <c r="F193" s="143">
        <f t="shared" si="29"/>
        <v>8491.4</v>
      </c>
      <c r="G193" s="143">
        <f t="shared" si="29"/>
        <v>5676.3</v>
      </c>
      <c r="H193" s="37"/>
    </row>
    <row r="194" spans="1:10" s="1" customFormat="1" ht="45.45" customHeight="1">
      <c r="A194" s="28" t="s">
        <v>175</v>
      </c>
      <c r="B194" s="23" t="s">
        <v>207</v>
      </c>
      <c r="C194" s="23"/>
      <c r="D194" s="23"/>
      <c r="E194" s="21">
        <f t="shared" si="29"/>
        <v>11594.26</v>
      </c>
      <c r="F194" s="21">
        <f t="shared" si="29"/>
        <v>8491.4</v>
      </c>
      <c r="G194" s="21">
        <f t="shared" si="29"/>
        <v>5676.3</v>
      </c>
      <c r="H194" s="37"/>
    </row>
    <row r="195" spans="1:10" s="1" customFormat="1" ht="43.2" customHeight="1">
      <c r="A195" s="28" t="s">
        <v>175</v>
      </c>
      <c r="B195" s="26" t="s">
        <v>208</v>
      </c>
      <c r="C195" s="23"/>
      <c r="D195" s="26"/>
      <c r="E195" s="21">
        <f>E196+E198+E200+E205+E208+E209+E217+E221+E224+E227+E233+E235+E239+E244+E276+E280+E285+E288</f>
        <v>11594.26</v>
      </c>
      <c r="F195" s="21">
        <f t="shared" ref="F195:G195" si="30">F196+F198+F200+F205+F209+F217+F221+F227+F232+F235+F237+F239+F242+F245+F249+F252+F256+F259+F263+F273+F280+F283+F285+F288+F224+F276+F233</f>
        <v>8491.4</v>
      </c>
      <c r="G195" s="21">
        <f t="shared" si="30"/>
        <v>5676.3</v>
      </c>
      <c r="H195" s="37"/>
    </row>
    <row r="196" spans="1:10" s="153" customFormat="1" ht="55.2" customHeight="1">
      <c r="A196" s="151" t="s">
        <v>209</v>
      </c>
      <c r="B196" s="79" t="s">
        <v>210</v>
      </c>
      <c r="C196" s="78"/>
      <c r="D196" s="79"/>
      <c r="E196" s="143">
        <f>E197</f>
        <v>196.75</v>
      </c>
      <c r="F196" s="143">
        <f>F197</f>
        <v>0</v>
      </c>
      <c r="G196" s="143">
        <f>G197</f>
        <v>0</v>
      </c>
      <c r="H196" s="152"/>
    </row>
    <row r="197" spans="1:10" s="122" customFormat="1" ht="49.8" customHeight="1">
      <c r="A197" s="134" t="s">
        <v>211</v>
      </c>
      <c r="B197" s="117" t="s">
        <v>210</v>
      </c>
      <c r="C197" s="116">
        <v>800</v>
      </c>
      <c r="D197" s="117" t="s">
        <v>212</v>
      </c>
      <c r="E197" s="126">
        <v>196.75</v>
      </c>
      <c r="F197" s="118">
        <v>0</v>
      </c>
      <c r="G197" s="118">
        <f>F197+F197*5%</f>
        <v>0</v>
      </c>
      <c r="H197" s="119"/>
    </row>
    <row r="198" spans="1:10" s="153" customFormat="1" ht="51" customHeight="1">
      <c r="A198" s="154" t="s">
        <v>213</v>
      </c>
      <c r="B198" s="79" t="s">
        <v>214</v>
      </c>
      <c r="C198" s="78"/>
      <c r="D198" s="79"/>
      <c r="E198" s="143">
        <f>E199</f>
        <v>60</v>
      </c>
      <c r="F198" s="143">
        <f>F199</f>
        <v>60</v>
      </c>
      <c r="G198" s="143">
        <f>G199</f>
        <v>60</v>
      </c>
      <c r="H198" s="152"/>
    </row>
    <row r="199" spans="1:10" s="1" customFormat="1" ht="45.45" customHeight="1">
      <c r="A199" s="97" t="s">
        <v>211</v>
      </c>
      <c r="B199" s="26" t="s">
        <v>214</v>
      </c>
      <c r="C199" s="23">
        <v>800</v>
      </c>
      <c r="D199" s="26" t="s">
        <v>215</v>
      </c>
      <c r="E199" s="39">
        <v>60</v>
      </c>
      <c r="F199" s="39">
        <v>60</v>
      </c>
      <c r="G199" s="39">
        <v>60</v>
      </c>
      <c r="H199" s="37"/>
    </row>
    <row r="200" spans="1:10" s="122" customFormat="1" ht="45.6" customHeight="1">
      <c r="A200" s="129" t="s">
        <v>216</v>
      </c>
      <c r="B200" s="130" t="s">
        <v>217</v>
      </c>
      <c r="C200" s="130"/>
      <c r="D200" s="131"/>
      <c r="E200" s="132">
        <f>E201+E203</f>
        <v>1693.69</v>
      </c>
      <c r="F200" s="132">
        <f t="shared" ref="F200:G200" si="31">F201+F203</f>
        <v>647.79999999999995</v>
      </c>
      <c r="G200" s="132">
        <f t="shared" si="31"/>
        <v>669.5</v>
      </c>
      <c r="H200" s="119"/>
      <c r="I200" s="120" t="s">
        <v>191</v>
      </c>
      <c r="J200" s="121">
        <f>E178</f>
        <v>144</v>
      </c>
    </row>
    <row r="201" spans="1:10" s="122" customFormat="1" ht="45.6">
      <c r="A201" s="133" t="s">
        <v>22</v>
      </c>
      <c r="B201" s="116" t="s">
        <v>217</v>
      </c>
      <c r="C201" s="116">
        <v>200</v>
      </c>
      <c r="D201" s="117"/>
      <c r="E201" s="118">
        <f>E202</f>
        <v>1633.69</v>
      </c>
      <c r="F201" s="118">
        <f>F202</f>
        <v>627.79999999999995</v>
      </c>
      <c r="G201" s="118">
        <f>G202</f>
        <v>648.5</v>
      </c>
      <c r="H201" s="119"/>
      <c r="I201" s="120" t="s">
        <v>181</v>
      </c>
      <c r="J201" s="121">
        <f>E167+E174+E179</f>
        <v>8182</v>
      </c>
    </row>
    <row r="202" spans="1:10" s="122" customFormat="1">
      <c r="A202" s="115" t="s">
        <v>77</v>
      </c>
      <c r="B202" s="116" t="s">
        <v>217</v>
      </c>
      <c r="C202" s="116">
        <v>200</v>
      </c>
      <c r="D202" s="117" t="s">
        <v>78</v>
      </c>
      <c r="E202" s="126">
        <v>1633.69</v>
      </c>
      <c r="F202" s="118">
        <v>627.79999999999995</v>
      </c>
      <c r="G202" s="118">
        <v>648.5</v>
      </c>
      <c r="H202" s="119"/>
      <c r="I202" s="120" t="s">
        <v>201</v>
      </c>
      <c r="J202" s="121" t="e">
        <f>E187+#REF!</f>
        <v>#REF!</v>
      </c>
    </row>
    <row r="203" spans="1:10" s="122" customFormat="1" ht="23.25" customHeight="1">
      <c r="A203" s="134" t="s">
        <v>211</v>
      </c>
      <c r="B203" s="116" t="s">
        <v>217</v>
      </c>
      <c r="C203" s="116">
        <v>800</v>
      </c>
      <c r="D203" s="117"/>
      <c r="E203" s="118">
        <f>E204</f>
        <v>60</v>
      </c>
      <c r="F203" s="118">
        <f>F204</f>
        <v>20</v>
      </c>
      <c r="G203" s="118">
        <f>G204</f>
        <v>21</v>
      </c>
      <c r="H203" s="119"/>
      <c r="I203" s="120" t="s">
        <v>212</v>
      </c>
      <c r="J203" s="121">
        <f>E197</f>
        <v>196.75</v>
      </c>
    </row>
    <row r="204" spans="1:10" s="122" customFormat="1" ht="45" customHeight="1">
      <c r="A204" s="128" t="s">
        <v>218</v>
      </c>
      <c r="B204" s="135" t="s">
        <v>217</v>
      </c>
      <c r="C204" s="116">
        <v>800</v>
      </c>
      <c r="D204" s="117" t="s">
        <v>78</v>
      </c>
      <c r="E204" s="126">
        <v>60</v>
      </c>
      <c r="F204" s="118">
        <v>20</v>
      </c>
      <c r="G204" s="118">
        <v>21</v>
      </c>
      <c r="H204" s="119"/>
      <c r="I204" s="136" t="s">
        <v>215</v>
      </c>
      <c r="J204" s="121">
        <f>E199</f>
        <v>60</v>
      </c>
    </row>
    <row r="205" spans="1:10" s="153" customFormat="1" ht="46.2" customHeight="1">
      <c r="A205" s="155" t="s">
        <v>219</v>
      </c>
      <c r="B205" s="78" t="s">
        <v>220</v>
      </c>
      <c r="C205" s="78"/>
      <c r="D205" s="79"/>
      <c r="E205" s="143">
        <f t="shared" ref="E205:G206" si="32">E206</f>
        <v>175.29</v>
      </c>
      <c r="F205" s="143">
        <f t="shared" si="32"/>
        <v>199.9</v>
      </c>
      <c r="G205" s="143">
        <f t="shared" si="32"/>
        <v>217.2</v>
      </c>
      <c r="H205" s="152"/>
      <c r="I205" s="156" t="s">
        <v>78</v>
      </c>
      <c r="J205" s="157">
        <f>E204+E202+E72</f>
        <v>1708.69</v>
      </c>
    </row>
    <row r="206" spans="1:10" s="1" customFormat="1" ht="55.2" customHeight="1">
      <c r="A206" s="97" t="s">
        <v>179</v>
      </c>
      <c r="B206" s="23" t="s">
        <v>220</v>
      </c>
      <c r="C206" s="23">
        <v>100</v>
      </c>
      <c r="D206" s="23"/>
      <c r="E206" s="21">
        <f t="shared" si="32"/>
        <v>175.29</v>
      </c>
      <c r="F206" s="21">
        <f t="shared" si="32"/>
        <v>199.9</v>
      </c>
      <c r="G206" s="21">
        <f t="shared" si="32"/>
        <v>217.2</v>
      </c>
      <c r="H206" s="37"/>
      <c r="I206" s="98" t="s">
        <v>221</v>
      </c>
      <c r="J206" s="99">
        <f>E207</f>
        <v>175.29</v>
      </c>
    </row>
    <row r="207" spans="1:10" s="122" customFormat="1" ht="82.2" customHeight="1">
      <c r="A207" s="128" t="s">
        <v>222</v>
      </c>
      <c r="B207" s="116" t="s">
        <v>220</v>
      </c>
      <c r="C207" s="116">
        <v>100</v>
      </c>
      <c r="D207" s="117" t="s">
        <v>221</v>
      </c>
      <c r="E207" s="126">
        <v>175.29</v>
      </c>
      <c r="F207" s="118">
        <v>199.9</v>
      </c>
      <c r="G207" s="118">
        <v>217.2</v>
      </c>
      <c r="H207" s="119"/>
      <c r="I207" s="120" t="s">
        <v>223</v>
      </c>
      <c r="J207" s="121">
        <f>E211+E103</f>
        <v>15</v>
      </c>
    </row>
    <row r="208" spans="1:10" s="164" customFormat="1" ht="82.2" customHeight="1">
      <c r="A208" s="158" t="s">
        <v>22</v>
      </c>
      <c r="B208" s="130" t="s">
        <v>220</v>
      </c>
      <c r="C208" s="130">
        <v>200</v>
      </c>
      <c r="D208" s="131" t="s">
        <v>221</v>
      </c>
      <c r="E208" s="159">
        <v>7.71</v>
      </c>
      <c r="F208" s="160"/>
      <c r="G208" s="160"/>
      <c r="H208" s="161"/>
      <c r="I208" s="162"/>
      <c r="J208" s="163"/>
    </row>
    <row r="209" spans="1:10" s="153" customFormat="1" ht="68.400000000000006">
      <c r="A209" s="165" t="s">
        <v>108</v>
      </c>
      <c r="B209" s="78" t="s">
        <v>224</v>
      </c>
      <c r="C209" s="78"/>
      <c r="D209" s="79"/>
      <c r="E209" s="143">
        <f t="shared" ref="E209:G210" si="33">E210</f>
        <v>10</v>
      </c>
      <c r="F209" s="143">
        <f t="shared" si="33"/>
        <v>26.5</v>
      </c>
      <c r="G209" s="143">
        <f t="shared" si="33"/>
        <v>28.1</v>
      </c>
      <c r="H209" s="152"/>
      <c r="I209" s="156" t="s">
        <v>66</v>
      </c>
      <c r="J209" s="157">
        <f>E61</f>
        <v>20</v>
      </c>
    </row>
    <row r="210" spans="1:10" s="1" customFormat="1" ht="45.6">
      <c r="A210" s="42" t="s">
        <v>22</v>
      </c>
      <c r="B210" s="23" t="s">
        <v>224</v>
      </c>
      <c r="C210" s="23">
        <v>200</v>
      </c>
      <c r="D210" s="26"/>
      <c r="E210" s="21">
        <f t="shared" si="33"/>
        <v>10</v>
      </c>
      <c r="F210" s="21">
        <f t="shared" si="33"/>
        <v>26.5</v>
      </c>
      <c r="G210" s="21">
        <f t="shared" si="33"/>
        <v>28.1</v>
      </c>
      <c r="H210" s="37"/>
      <c r="I210" s="98" t="s">
        <v>24</v>
      </c>
      <c r="J210" s="99">
        <f>E144+E27+E18</f>
        <v>0</v>
      </c>
    </row>
    <row r="211" spans="1:10" s="1" customFormat="1" ht="75" customHeight="1">
      <c r="A211" s="40" t="s">
        <v>108</v>
      </c>
      <c r="B211" s="23" t="s">
        <v>224</v>
      </c>
      <c r="C211" s="23">
        <v>200</v>
      </c>
      <c r="D211" s="26" t="s">
        <v>109</v>
      </c>
      <c r="E211" s="21">
        <v>10</v>
      </c>
      <c r="F211" s="21">
        <v>26.5</v>
      </c>
      <c r="G211" s="21">
        <v>28.1</v>
      </c>
      <c r="H211" s="37"/>
      <c r="I211" s="100" t="s">
        <v>225</v>
      </c>
      <c r="J211" s="99">
        <f>E223</f>
        <v>620</v>
      </c>
    </row>
    <row r="212" spans="1:10" s="1" customFormat="1" ht="68.400000000000006" hidden="1">
      <c r="A212" s="28" t="s">
        <v>226</v>
      </c>
      <c r="B212" s="23" t="s">
        <v>227</v>
      </c>
      <c r="C212" s="23"/>
      <c r="D212" s="26"/>
      <c r="E212" s="101">
        <f>E213</f>
        <v>0</v>
      </c>
      <c r="F212" s="101">
        <f>F213</f>
        <v>0</v>
      </c>
      <c r="G212" s="101">
        <f>G213</f>
        <v>0</v>
      </c>
      <c r="H212" s="37"/>
      <c r="I212" s="100" t="s">
        <v>228</v>
      </c>
      <c r="J212" s="99"/>
    </row>
    <row r="213" spans="1:10" s="1" customFormat="1" ht="45.6" hidden="1">
      <c r="A213" s="40" t="s">
        <v>108</v>
      </c>
      <c r="B213" s="23" t="s">
        <v>227</v>
      </c>
      <c r="C213" s="23">
        <v>200</v>
      </c>
      <c r="D213" s="26" t="s">
        <v>109</v>
      </c>
      <c r="E213" s="21"/>
      <c r="F213" s="21">
        <f>E213+E213*5%</f>
        <v>0</v>
      </c>
      <c r="G213" s="21">
        <f>F213+F213*5%</f>
        <v>0</v>
      </c>
      <c r="H213" s="37"/>
      <c r="I213" s="100" t="s">
        <v>229</v>
      </c>
      <c r="J213" s="99"/>
    </row>
    <row r="214" spans="1:10" s="1" customFormat="1" ht="0.6" hidden="1" customHeight="1">
      <c r="A214" s="40" t="s">
        <v>230</v>
      </c>
      <c r="B214" s="23" t="s">
        <v>227</v>
      </c>
      <c r="C214" s="23"/>
      <c r="D214" s="26"/>
      <c r="E214" s="21">
        <f t="shared" ref="E214:G215" si="34">E215</f>
        <v>0</v>
      </c>
      <c r="F214" s="21">
        <f t="shared" si="34"/>
        <v>0</v>
      </c>
      <c r="G214" s="21">
        <f t="shared" si="34"/>
        <v>0</v>
      </c>
      <c r="H214" s="37"/>
      <c r="I214" s="100"/>
      <c r="J214" s="99"/>
    </row>
    <row r="215" spans="1:10" s="1" customFormat="1" ht="1.2" hidden="1" customHeight="1">
      <c r="A215" s="42" t="s">
        <v>231</v>
      </c>
      <c r="B215" s="23" t="s">
        <v>232</v>
      </c>
      <c r="C215" s="23">
        <v>200</v>
      </c>
      <c r="D215" s="26"/>
      <c r="E215" s="21">
        <f t="shared" si="34"/>
        <v>0</v>
      </c>
      <c r="F215" s="21">
        <f t="shared" si="34"/>
        <v>0</v>
      </c>
      <c r="G215" s="21">
        <f t="shared" si="34"/>
        <v>0</v>
      </c>
      <c r="H215" s="37"/>
      <c r="I215" s="98" t="s">
        <v>229</v>
      </c>
      <c r="J215" s="99"/>
    </row>
    <row r="216" spans="1:10" s="1" customFormat="1" ht="82.2" hidden="1" customHeight="1">
      <c r="A216" s="25" t="s">
        <v>22</v>
      </c>
      <c r="B216" s="23" t="s">
        <v>232</v>
      </c>
      <c r="C216" s="23">
        <v>200</v>
      </c>
      <c r="D216" s="26" t="s">
        <v>24</v>
      </c>
      <c r="E216" s="21"/>
      <c r="F216" s="21">
        <v>0</v>
      </c>
      <c r="G216" s="21">
        <f>F216+F216*5%</f>
        <v>0</v>
      </c>
      <c r="H216" s="37"/>
      <c r="I216" s="98" t="s">
        <v>48</v>
      </c>
      <c r="J216" s="99"/>
    </row>
    <row r="217" spans="1:10" s="153" customFormat="1" ht="69" customHeight="1">
      <c r="A217" s="166" t="s">
        <v>233</v>
      </c>
      <c r="B217" s="167" t="s">
        <v>214</v>
      </c>
      <c r="C217" s="167" t="s">
        <v>195</v>
      </c>
      <c r="D217" s="167"/>
      <c r="E217" s="143">
        <f>E218</f>
        <v>1169.23</v>
      </c>
      <c r="F217" s="143">
        <f>F218</f>
        <v>1146.8</v>
      </c>
      <c r="G217" s="143">
        <f>G218</f>
        <v>1200.7</v>
      </c>
      <c r="H217" s="152"/>
      <c r="I217" s="156"/>
      <c r="J217" s="157"/>
    </row>
    <row r="218" spans="1:10" s="1" customFormat="1" ht="43.2" customHeight="1">
      <c r="A218" s="102" t="s">
        <v>22</v>
      </c>
      <c r="B218" s="103" t="s">
        <v>214</v>
      </c>
      <c r="C218" s="103" t="s">
        <v>195</v>
      </c>
      <c r="D218" s="103" t="s">
        <v>24</v>
      </c>
      <c r="E218" s="21">
        <v>1169.23</v>
      </c>
      <c r="F218" s="21">
        <v>1146.8</v>
      </c>
      <c r="G218" s="21">
        <v>1200.7</v>
      </c>
      <c r="H218" s="37"/>
      <c r="I218" s="98"/>
      <c r="J218" s="99"/>
    </row>
    <row r="219" spans="1:10" s="1" customFormat="1" ht="46.8" hidden="1" customHeight="1">
      <c r="A219" s="104" t="s">
        <v>234</v>
      </c>
      <c r="B219" s="105" t="s">
        <v>235</v>
      </c>
      <c r="C219" s="106" t="s">
        <v>195</v>
      </c>
      <c r="D219" s="106"/>
      <c r="E219" s="21"/>
      <c r="F219" s="21">
        <v>0</v>
      </c>
      <c r="G219" s="21">
        <v>0</v>
      </c>
      <c r="H219" s="37"/>
      <c r="I219" s="98"/>
      <c r="J219" s="99"/>
    </row>
    <row r="220" spans="1:10" s="1" customFormat="1" ht="42" hidden="1" customHeight="1">
      <c r="A220" s="107" t="s">
        <v>22</v>
      </c>
      <c r="B220" s="105" t="s">
        <v>235</v>
      </c>
      <c r="C220" s="105" t="s">
        <v>195</v>
      </c>
      <c r="D220" s="105" t="s">
        <v>24</v>
      </c>
      <c r="E220" s="21"/>
      <c r="F220" s="21">
        <v>0</v>
      </c>
      <c r="G220" s="21">
        <v>0</v>
      </c>
      <c r="H220" s="37"/>
      <c r="I220" s="98"/>
      <c r="J220" s="99"/>
    </row>
    <row r="221" spans="1:10" s="153" customFormat="1" ht="45.6">
      <c r="A221" s="155" t="s">
        <v>236</v>
      </c>
      <c r="B221" s="78" t="s">
        <v>237</v>
      </c>
      <c r="C221" s="78"/>
      <c r="D221" s="79"/>
      <c r="E221" s="143">
        <f t="shared" ref="E221:G222" si="35">E222</f>
        <v>620</v>
      </c>
      <c r="F221" s="143">
        <f t="shared" si="35"/>
        <v>350</v>
      </c>
      <c r="G221" s="143">
        <f t="shared" si="35"/>
        <v>220</v>
      </c>
      <c r="H221" s="152"/>
      <c r="I221" s="156" t="s">
        <v>228</v>
      </c>
      <c r="J221" s="157">
        <f>E226+E157+E152+E147</f>
        <v>6026.46</v>
      </c>
    </row>
    <row r="222" spans="1:10" s="1" customFormat="1" ht="45.6">
      <c r="A222" s="42" t="s">
        <v>22</v>
      </c>
      <c r="B222" s="23" t="s">
        <v>237</v>
      </c>
      <c r="C222" s="23">
        <v>200</v>
      </c>
      <c r="D222" s="26"/>
      <c r="E222" s="21">
        <f t="shared" si="35"/>
        <v>620</v>
      </c>
      <c r="F222" s="21">
        <f t="shared" si="35"/>
        <v>350</v>
      </c>
      <c r="G222" s="21">
        <f t="shared" si="35"/>
        <v>220</v>
      </c>
      <c r="H222" s="37"/>
      <c r="I222" s="100" t="s">
        <v>229</v>
      </c>
      <c r="J222" s="99">
        <f>E232+E229</f>
        <v>180</v>
      </c>
    </row>
    <row r="223" spans="1:10" s="1" customFormat="1">
      <c r="A223" s="28" t="s">
        <v>238</v>
      </c>
      <c r="B223" s="23" t="s">
        <v>237</v>
      </c>
      <c r="C223" s="23">
        <v>200</v>
      </c>
      <c r="D223" s="26" t="s">
        <v>225</v>
      </c>
      <c r="E223" s="21">
        <v>620</v>
      </c>
      <c r="F223" s="21">
        <v>350</v>
      </c>
      <c r="G223" s="21">
        <v>220</v>
      </c>
      <c r="H223" s="37"/>
      <c r="I223" s="98" t="s">
        <v>48</v>
      </c>
      <c r="J223" s="99">
        <f>E264+E241+E88+E78+E36+E140</f>
        <v>3597.0999999999995</v>
      </c>
    </row>
    <row r="224" spans="1:10" s="153" customFormat="1" ht="68.400000000000006">
      <c r="A224" s="165" t="s">
        <v>239</v>
      </c>
      <c r="B224" s="78" t="s">
        <v>240</v>
      </c>
      <c r="C224" s="78"/>
      <c r="D224" s="79"/>
      <c r="E224" s="143">
        <f t="shared" ref="E224:G225" si="36">E225</f>
        <v>343.7</v>
      </c>
      <c r="F224" s="143">
        <f t="shared" si="36"/>
        <v>650</v>
      </c>
      <c r="G224" s="143">
        <f t="shared" si="36"/>
        <v>650</v>
      </c>
      <c r="H224" s="152"/>
      <c r="I224" s="156" t="s">
        <v>119</v>
      </c>
      <c r="J224" s="157">
        <f>E121+E109</f>
        <v>2530.9</v>
      </c>
    </row>
    <row r="225" spans="1:10" s="1" customFormat="1" ht="45.6">
      <c r="A225" s="42" t="s">
        <v>22</v>
      </c>
      <c r="B225" s="23" t="s">
        <v>240</v>
      </c>
      <c r="C225" s="23">
        <v>200</v>
      </c>
      <c r="D225" s="26"/>
      <c r="E225" s="21">
        <f t="shared" si="36"/>
        <v>343.7</v>
      </c>
      <c r="F225" s="21">
        <f t="shared" si="36"/>
        <v>650</v>
      </c>
      <c r="G225" s="21">
        <f t="shared" si="36"/>
        <v>650</v>
      </c>
      <c r="H225" s="37"/>
      <c r="I225" s="98" t="s">
        <v>241</v>
      </c>
      <c r="J225" s="99">
        <f>E278</f>
        <v>1198.6099999999999</v>
      </c>
    </row>
    <row r="226" spans="1:10" s="122" customFormat="1">
      <c r="A226" s="127" t="s">
        <v>242</v>
      </c>
      <c r="B226" s="116" t="s">
        <v>240</v>
      </c>
      <c r="C226" s="116">
        <v>200</v>
      </c>
      <c r="D226" s="117" t="s">
        <v>228</v>
      </c>
      <c r="E226" s="126">
        <v>343.7</v>
      </c>
      <c r="F226" s="118">
        <v>650</v>
      </c>
      <c r="G226" s="118">
        <v>650</v>
      </c>
      <c r="H226" s="119"/>
      <c r="I226" s="120" t="s">
        <v>243</v>
      </c>
      <c r="J226" s="121">
        <f>E282</f>
        <v>450</v>
      </c>
    </row>
    <row r="227" spans="1:10" s="153" customFormat="1">
      <c r="A227" s="155" t="s">
        <v>244</v>
      </c>
      <c r="B227" s="78" t="s">
        <v>245</v>
      </c>
      <c r="C227" s="78"/>
      <c r="D227" s="79"/>
      <c r="E227" s="143">
        <f t="shared" ref="E227:G228" si="37">E228</f>
        <v>180</v>
      </c>
      <c r="F227" s="143">
        <f t="shared" si="37"/>
        <v>400</v>
      </c>
      <c r="G227" s="143">
        <f t="shared" si="37"/>
        <v>450</v>
      </c>
      <c r="H227" s="152"/>
      <c r="I227" s="156"/>
      <c r="J227" s="157"/>
    </row>
    <row r="228" spans="1:10" s="1" customFormat="1" ht="45.6">
      <c r="A228" s="42" t="s">
        <v>22</v>
      </c>
      <c r="B228" s="23" t="s">
        <v>245</v>
      </c>
      <c r="C228" s="23">
        <v>200</v>
      </c>
      <c r="D228" s="26"/>
      <c r="E228" s="21">
        <f t="shared" si="37"/>
        <v>180</v>
      </c>
      <c r="F228" s="21">
        <f t="shared" si="37"/>
        <v>400</v>
      </c>
      <c r="G228" s="21">
        <f t="shared" si="37"/>
        <v>450</v>
      </c>
      <c r="H228" s="37"/>
      <c r="I228" s="100"/>
      <c r="J228" s="108" t="e">
        <f>SUM(J200:J226)</f>
        <v>#REF!</v>
      </c>
    </row>
    <row r="229" spans="1:10" s="122" customFormat="1" ht="28.2" customHeight="1">
      <c r="A229" s="127" t="s">
        <v>242</v>
      </c>
      <c r="B229" s="116" t="s">
        <v>245</v>
      </c>
      <c r="C229" s="116">
        <v>200</v>
      </c>
      <c r="D229" s="117" t="s">
        <v>229</v>
      </c>
      <c r="E229" s="126">
        <v>180</v>
      </c>
      <c r="F229" s="126">
        <v>400</v>
      </c>
      <c r="G229" s="126">
        <v>450</v>
      </c>
      <c r="H229" s="119"/>
      <c r="I229" s="120"/>
    </row>
    <row r="230" spans="1:10" s="1" customFormat="1" ht="0.6" customHeight="1">
      <c r="A230" s="28" t="s">
        <v>244</v>
      </c>
      <c r="B230" s="23" t="s">
        <v>246</v>
      </c>
      <c r="C230" s="23"/>
      <c r="D230" s="26"/>
      <c r="E230" s="101">
        <f t="shared" ref="E230:G231" si="38">E231</f>
        <v>0</v>
      </c>
      <c r="F230" s="101">
        <f t="shared" si="38"/>
        <v>0</v>
      </c>
      <c r="G230" s="101">
        <f t="shared" si="38"/>
        <v>0</v>
      </c>
      <c r="H230" s="37"/>
      <c r="I230" s="98"/>
    </row>
    <row r="231" spans="1:10" s="1" customFormat="1" ht="60" hidden="1" customHeight="1">
      <c r="A231" s="25" t="s">
        <v>22</v>
      </c>
      <c r="B231" s="23" t="s">
        <v>246</v>
      </c>
      <c r="C231" s="23">
        <v>200</v>
      </c>
      <c r="D231" s="26"/>
      <c r="E231" s="21">
        <f t="shared" si="38"/>
        <v>0</v>
      </c>
      <c r="F231" s="21">
        <f t="shared" si="38"/>
        <v>0</v>
      </c>
      <c r="G231" s="21">
        <f t="shared" si="38"/>
        <v>0</v>
      </c>
      <c r="H231" s="37"/>
    </row>
    <row r="232" spans="1:10" s="1" customFormat="1" ht="64.8" hidden="1" customHeight="1">
      <c r="A232" s="28" t="s">
        <v>242</v>
      </c>
      <c r="B232" s="23" t="s">
        <v>208</v>
      </c>
      <c r="C232" s="23"/>
      <c r="D232" s="26"/>
      <c r="E232" s="21"/>
      <c r="F232" s="21">
        <v>0</v>
      </c>
      <c r="G232" s="21">
        <v>0</v>
      </c>
      <c r="H232" s="37"/>
    </row>
    <row r="233" spans="1:10" s="153" customFormat="1" ht="53.4" customHeight="1">
      <c r="A233" s="80" t="s">
        <v>247</v>
      </c>
      <c r="B233" s="78" t="s">
        <v>248</v>
      </c>
      <c r="C233" s="78"/>
      <c r="D233" s="79"/>
      <c r="E233" s="143">
        <f>E234</f>
        <v>489.1</v>
      </c>
      <c r="F233" s="143">
        <f>F234</f>
        <v>0</v>
      </c>
      <c r="G233" s="143">
        <f>G234</f>
        <v>0</v>
      </c>
      <c r="H233" s="152"/>
    </row>
    <row r="234" spans="1:10" s="1" customFormat="1" ht="51" customHeight="1">
      <c r="A234" s="42" t="s">
        <v>22</v>
      </c>
      <c r="B234" s="23" t="s">
        <v>248</v>
      </c>
      <c r="C234" s="23">
        <v>200</v>
      </c>
      <c r="D234" s="26" t="s">
        <v>229</v>
      </c>
      <c r="E234" s="21">
        <v>489.1</v>
      </c>
      <c r="F234" s="21">
        <v>0</v>
      </c>
      <c r="G234" s="21">
        <f>F234+F234*5%</f>
        <v>0</v>
      </c>
      <c r="H234" s="37"/>
    </row>
    <row r="235" spans="1:10" s="153" customFormat="1" ht="28.8" customHeight="1">
      <c r="A235" s="166" t="s">
        <v>249</v>
      </c>
      <c r="B235" s="78" t="s">
        <v>250</v>
      </c>
      <c r="C235" s="78">
        <v>200</v>
      </c>
      <c r="D235" s="79"/>
      <c r="E235" s="143">
        <v>12</v>
      </c>
      <c r="F235" s="143">
        <v>0</v>
      </c>
      <c r="G235" s="143">
        <v>0</v>
      </c>
      <c r="H235" s="152"/>
    </row>
    <row r="236" spans="1:10" s="1" customFormat="1" ht="55.8" customHeight="1">
      <c r="A236" s="42" t="s">
        <v>22</v>
      </c>
      <c r="B236" s="23" t="s">
        <v>250</v>
      </c>
      <c r="C236" s="23">
        <v>200</v>
      </c>
      <c r="D236" s="26" t="s">
        <v>229</v>
      </c>
      <c r="E236" s="21">
        <v>12</v>
      </c>
      <c r="F236" s="21">
        <v>0</v>
      </c>
      <c r="G236" s="21">
        <v>0</v>
      </c>
      <c r="H236" s="37"/>
    </row>
    <row r="237" spans="1:10" s="1" customFormat="1" ht="1.8" customHeight="1">
      <c r="A237" s="25" t="s">
        <v>251</v>
      </c>
      <c r="B237" s="23" t="s">
        <v>252</v>
      </c>
      <c r="C237" s="23"/>
      <c r="D237" s="26"/>
      <c r="E237" s="21">
        <v>0</v>
      </c>
      <c r="F237" s="21">
        <v>0</v>
      </c>
      <c r="G237" s="21">
        <v>0</v>
      </c>
      <c r="H237" s="37"/>
    </row>
    <row r="238" spans="1:10" s="1" customFormat="1" ht="63" hidden="1" customHeight="1">
      <c r="A238" s="25" t="s">
        <v>22</v>
      </c>
      <c r="B238" s="23" t="s">
        <v>252</v>
      </c>
      <c r="C238" s="23">
        <v>200</v>
      </c>
      <c r="D238" s="26" t="s">
        <v>229</v>
      </c>
      <c r="E238" s="21">
        <v>0</v>
      </c>
      <c r="F238" s="21">
        <v>0</v>
      </c>
      <c r="G238" s="21">
        <v>0</v>
      </c>
      <c r="H238" s="37"/>
    </row>
    <row r="239" spans="1:10" s="153" customFormat="1" ht="45.6">
      <c r="A239" s="155" t="s">
        <v>253</v>
      </c>
      <c r="B239" s="78" t="s">
        <v>254</v>
      </c>
      <c r="C239" s="78"/>
      <c r="D239" s="79"/>
      <c r="E239" s="143">
        <f>E240</f>
        <v>2146.08</v>
      </c>
      <c r="F239" s="143">
        <f>F240+F263</f>
        <v>3640.4</v>
      </c>
      <c r="G239" s="143">
        <f>G240+G263</f>
        <v>800.8</v>
      </c>
      <c r="H239" s="152"/>
    </row>
    <row r="240" spans="1:10" s="1" customFormat="1" ht="46.95" customHeight="1">
      <c r="A240" s="42" t="s">
        <v>22</v>
      </c>
      <c r="B240" s="23" t="s">
        <v>254</v>
      </c>
      <c r="C240" s="23">
        <v>200</v>
      </c>
      <c r="D240" s="23"/>
      <c r="E240" s="21">
        <f>E241</f>
        <v>2146.08</v>
      </c>
      <c r="F240" s="21">
        <f>F241</f>
        <v>3640.4</v>
      </c>
      <c r="G240" s="21">
        <v>800.8</v>
      </c>
      <c r="H240" s="37"/>
    </row>
    <row r="241" spans="1:8" s="122" customFormat="1" ht="37.200000000000003" customHeight="1">
      <c r="A241" s="123" t="s">
        <v>47</v>
      </c>
      <c r="B241" s="124" t="s">
        <v>254</v>
      </c>
      <c r="C241" s="124">
        <v>200</v>
      </c>
      <c r="D241" s="125" t="s">
        <v>48</v>
      </c>
      <c r="E241" s="126">
        <v>2146.08</v>
      </c>
      <c r="F241" s="118">
        <v>3640.4</v>
      </c>
      <c r="G241" s="118">
        <v>800.8</v>
      </c>
      <c r="H241" s="119"/>
    </row>
    <row r="242" spans="1:8" s="1" customFormat="1" ht="0.6" hidden="1" customHeight="1">
      <c r="A242" s="109" t="s">
        <v>255</v>
      </c>
      <c r="B242" s="23" t="s">
        <v>256</v>
      </c>
      <c r="C242" s="110"/>
      <c r="D242" s="111"/>
      <c r="E242" s="21">
        <v>0</v>
      </c>
      <c r="F242" s="21">
        <v>0</v>
      </c>
      <c r="G242" s="21">
        <v>0</v>
      </c>
      <c r="H242" s="37"/>
    </row>
    <row r="243" spans="1:8" s="1" customFormat="1" ht="16.8" hidden="1" customHeight="1">
      <c r="A243" s="25" t="s">
        <v>22</v>
      </c>
      <c r="B243" s="23" t="s">
        <v>256</v>
      </c>
      <c r="C243" s="110">
        <v>200</v>
      </c>
      <c r="D243" s="111" t="s">
        <v>48</v>
      </c>
      <c r="E243" s="21">
        <v>0</v>
      </c>
      <c r="F243" s="21">
        <v>0</v>
      </c>
      <c r="G243" s="21">
        <v>0</v>
      </c>
      <c r="H243" s="37"/>
    </row>
    <row r="244" spans="1:8" s="153" customFormat="1" ht="51.6" customHeight="1">
      <c r="A244" s="155" t="s">
        <v>257</v>
      </c>
      <c r="B244" s="78" t="s">
        <v>208</v>
      </c>
      <c r="C244" s="78"/>
      <c r="D244" s="79"/>
      <c r="E244" s="143">
        <f>E245</f>
        <v>631.6</v>
      </c>
      <c r="F244" s="143">
        <v>0</v>
      </c>
      <c r="G244" s="143">
        <v>0</v>
      </c>
      <c r="H244" s="152"/>
    </row>
    <row r="245" spans="1:8" s="1" customFormat="1" ht="53.4" customHeight="1">
      <c r="A245" s="28" t="s">
        <v>258</v>
      </c>
      <c r="B245" s="23" t="s">
        <v>259</v>
      </c>
      <c r="C245" s="23"/>
      <c r="D245" s="26"/>
      <c r="E245" s="21">
        <f>E246</f>
        <v>631.6</v>
      </c>
      <c r="F245" s="21">
        <v>0</v>
      </c>
      <c r="G245" s="21">
        <v>0</v>
      </c>
      <c r="H245" s="37"/>
    </row>
    <row r="246" spans="1:8" s="1" customFormat="1" ht="59.4" customHeight="1">
      <c r="A246" s="42" t="s">
        <v>22</v>
      </c>
      <c r="B246" s="23" t="s">
        <v>259</v>
      </c>
      <c r="C246" s="23">
        <v>200</v>
      </c>
      <c r="D246" s="23" t="s">
        <v>97</v>
      </c>
      <c r="E246" s="21">
        <v>631.6</v>
      </c>
      <c r="F246" s="21">
        <v>0</v>
      </c>
      <c r="G246" s="21">
        <v>0</v>
      </c>
      <c r="H246" s="37"/>
    </row>
    <row r="247" spans="1:8" s="1" customFormat="1" ht="1.2" customHeight="1">
      <c r="A247" s="76" t="s">
        <v>47</v>
      </c>
      <c r="B247" s="78" t="s">
        <v>260</v>
      </c>
      <c r="C247" s="78">
        <v>200</v>
      </c>
      <c r="D247" s="79" t="s">
        <v>48</v>
      </c>
      <c r="E247" s="36">
        <v>0</v>
      </c>
      <c r="F247" s="36">
        <v>0</v>
      </c>
      <c r="G247" s="36">
        <v>0</v>
      </c>
      <c r="H247" s="37"/>
    </row>
    <row r="248" spans="1:8" s="1" customFormat="1" ht="45.6" hidden="1">
      <c r="A248" s="28" t="s">
        <v>253</v>
      </c>
      <c r="B248" s="23" t="s">
        <v>208</v>
      </c>
      <c r="C248" s="23"/>
      <c r="D248" s="79"/>
      <c r="E248" s="21">
        <v>0</v>
      </c>
      <c r="F248" s="21">
        <v>0</v>
      </c>
      <c r="G248" s="21">
        <v>0</v>
      </c>
      <c r="H248" s="37"/>
    </row>
    <row r="249" spans="1:8" s="1" customFormat="1" ht="91.2" hidden="1">
      <c r="A249" s="28" t="s">
        <v>261</v>
      </c>
      <c r="B249" s="23" t="s">
        <v>262</v>
      </c>
      <c r="C249" s="23"/>
      <c r="D249" s="79"/>
      <c r="E249" s="21">
        <v>0</v>
      </c>
      <c r="F249" s="21">
        <v>0</v>
      </c>
      <c r="G249" s="21">
        <v>0</v>
      </c>
      <c r="H249" s="37"/>
    </row>
    <row r="250" spans="1:8" s="1" customFormat="1" ht="51" hidden="1" customHeight="1">
      <c r="A250" s="25" t="s">
        <v>22</v>
      </c>
      <c r="B250" s="23" t="s">
        <v>262</v>
      </c>
      <c r="C250" s="23">
        <v>200</v>
      </c>
      <c r="D250" s="79" t="s">
        <v>48</v>
      </c>
      <c r="E250" s="36">
        <v>0</v>
      </c>
      <c r="F250" s="36">
        <v>0</v>
      </c>
      <c r="G250" s="36">
        <v>0</v>
      </c>
      <c r="H250" s="37"/>
    </row>
    <row r="251" spans="1:8" s="1" customFormat="1" ht="52.8" hidden="1" customHeight="1">
      <c r="A251" s="76"/>
      <c r="B251" s="78"/>
      <c r="C251" s="78"/>
      <c r="D251" s="79"/>
      <c r="E251" s="36"/>
      <c r="F251" s="36"/>
      <c r="G251" s="36"/>
      <c r="H251" s="37"/>
    </row>
    <row r="252" spans="1:8" s="1" customFormat="1" ht="52.2" hidden="1" customHeight="1">
      <c r="A252" s="28" t="s">
        <v>253</v>
      </c>
      <c r="B252" s="23" t="s">
        <v>263</v>
      </c>
      <c r="C252" s="78"/>
      <c r="D252" s="79"/>
      <c r="E252" s="21">
        <v>0</v>
      </c>
      <c r="F252" s="21">
        <v>0</v>
      </c>
      <c r="G252" s="21">
        <v>0</v>
      </c>
      <c r="H252" s="37"/>
    </row>
    <row r="253" spans="1:8" s="1" customFormat="1" ht="52.2" hidden="1" customHeight="1">
      <c r="A253" s="28" t="s">
        <v>264</v>
      </c>
      <c r="B253" s="23" t="s">
        <v>263</v>
      </c>
      <c r="C253" s="78"/>
      <c r="D253" s="79"/>
      <c r="E253" s="21">
        <v>0</v>
      </c>
      <c r="F253" s="21">
        <v>0</v>
      </c>
      <c r="G253" s="21">
        <v>0</v>
      </c>
      <c r="H253" s="37"/>
    </row>
    <row r="254" spans="1:8" s="1" customFormat="1" ht="1.2" hidden="1" customHeight="1">
      <c r="A254" s="25" t="s">
        <v>22</v>
      </c>
      <c r="B254" s="23" t="s">
        <v>263</v>
      </c>
      <c r="C254" s="78">
        <v>200</v>
      </c>
      <c r="D254" s="79" t="s">
        <v>48</v>
      </c>
      <c r="E254" s="36">
        <v>0</v>
      </c>
      <c r="F254" s="36">
        <v>0</v>
      </c>
      <c r="G254" s="36">
        <v>0</v>
      </c>
      <c r="H254" s="37"/>
    </row>
    <row r="255" spans="1:8" s="1" customFormat="1" ht="63" hidden="1" customHeight="1">
      <c r="A255" s="28" t="s">
        <v>253</v>
      </c>
      <c r="B255" s="23" t="s">
        <v>208</v>
      </c>
      <c r="C255" s="23"/>
      <c r="D255" s="26"/>
      <c r="E255" s="21">
        <f>E256</f>
        <v>0</v>
      </c>
      <c r="F255" s="21">
        <v>0</v>
      </c>
      <c r="G255" s="21">
        <v>0</v>
      </c>
      <c r="H255" s="37"/>
    </row>
    <row r="256" spans="1:8" s="1" customFormat="1" ht="85.2" hidden="1" customHeight="1">
      <c r="A256" s="28" t="s">
        <v>265</v>
      </c>
      <c r="B256" s="23" t="s">
        <v>266</v>
      </c>
      <c r="C256" s="23"/>
      <c r="D256" s="26"/>
      <c r="E256" s="21">
        <v>0</v>
      </c>
      <c r="F256" s="21">
        <v>0</v>
      </c>
      <c r="G256" s="21">
        <v>0</v>
      </c>
      <c r="H256" s="37"/>
    </row>
    <row r="257" spans="1:8" s="1" customFormat="1" ht="52.8" hidden="1" customHeight="1">
      <c r="A257" s="25" t="s">
        <v>22</v>
      </c>
      <c r="B257" s="23" t="s">
        <v>266</v>
      </c>
      <c r="C257" s="23">
        <v>200</v>
      </c>
      <c r="D257" s="23"/>
      <c r="E257" s="21">
        <v>0</v>
      </c>
      <c r="F257" s="21">
        <v>0</v>
      </c>
      <c r="G257" s="21">
        <v>0</v>
      </c>
      <c r="H257" s="37"/>
    </row>
    <row r="258" spans="1:8" s="1" customFormat="1" ht="72" hidden="1" customHeight="1">
      <c r="A258" s="76" t="s">
        <v>47</v>
      </c>
      <c r="B258" s="78" t="s">
        <v>266</v>
      </c>
      <c r="C258" s="78">
        <v>200</v>
      </c>
      <c r="D258" s="79" t="s">
        <v>48</v>
      </c>
      <c r="E258" s="36">
        <v>0</v>
      </c>
      <c r="F258" s="36">
        <v>0</v>
      </c>
      <c r="G258" s="36">
        <v>0</v>
      </c>
      <c r="H258" s="37"/>
    </row>
    <row r="259" spans="1:8" s="1" customFormat="1" ht="0.6" hidden="1" customHeight="1">
      <c r="A259" s="28" t="s">
        <v>253</v>
      </c>
      <c r="B259" s="23" t="s">
        <v>267</v>
      </c>
      <c r="C259" s="23"/>
      <c r="D259" s="26"/>
      <c r="E259" s="21">
        <f>E260</f>
        <v>0</v>
      </c>
      <c r="F259" s="21">
        <v>0</v>
      </c>
      <c r="G259" s="21">
        <v>0</v>
      </c>
      <c r="H259" s="37"/>
    </row>
    <row r="260" spans="1:8" s="1" customFormat="1" ht="85.2" hidden="1" customHeight="1">
      <c r="A260" s="28" t="s">
        <v>268</v>
      </c>
      <c r="B260" s="23" t="s">
        <v>267</v>
      </c>
      <c r="C260" s="23"/>
      <c r="D260" s="26"/>
      <c r="E260" s="21"/>
      <c r="F260" s="21">
        <v>0</v>
      </c>
      <c r="G260" s="21">
        <v>0</v>
      </c>
      <c r="H260" s="37"/>
    </row>
    <row r="261" spans="1:8" s="1" customFormat="1" ht="70.8" hidden="1" customHeight="1">
      <c r="A261" s="25" t="s">
        <v>22</v>
      </c>
      <c r="B261" s="23" t="s">
        <v>267</v>
      </c>
      <c r="C261" s="23">
        <v>200</v>
      </c>
      <c r="D261" s="23"/>
      <c r="E261" s="21"/>
      <c r="F261" s="21">
        <v>0</v>
      </c>
      <c r="G261" s="21">
        <v>0</v>
      </c>
      <c r="H261" s="37"/>
    </row>
    <row r="262" spans="1:8" s="1" customFormat="1" ht="77.400000000000006" hidden="1" customHeight="1">
      <c r="A262" s="76" t="s">
        <v>47</v>
      </c>
      <c r="B262" s="78" t="s">
        <v>267</v>
      </c>
      <c r="C262" s="78">
        <v>200</v>
      </c>
      <c r="D262" s="79" t="s">
        <v>48</v>
      </c>
      <c r="E262" s="36"/>
      <c r="F262" s="36">
        <v>0</v>
      </c>
      <c r="G262" s="36">
        <v>0</v>
      </c>
      <c r="H262" s="37"/>
    </row>
    <row r="263" spans="1:8" s="1" customFormat="1" ht="54" hidden="1" customHeight="1">
      <c r="A263" s="95" t="s">
        <v>211</v>
      </c>
      <c r="B263" s="23" t="s">
        <v>254</v>
      </c>
      <c r="C263" s="23">
        <v>800</v>
      </c>
      <c r="D263" s="26"/>
      <c r="E263" s="39">
        <f>E264</f>
        <v>0</v>
      </c>
      <c r="F263" s="39">
        <f>F264</f>
        <v>0</v>
      </c>
      <c r="G263" s="39">
        <f>G264</f>
        <v>0</v>
      </c>
      <c r="H263" s="37"/>
    </row>
    <row r="264" spans="1:8" s="1" customFormat="1" ht="85.8" hidden="1" customHeight="1">
      <c r="A264" s="30" t="s">
        <v>47</v>
      </c>
      <c r="B264" s="23" t="s">
        <v>254</v>
      </c>
      <c r="C264" s="23">
        <v>800</v>
      </c>
      <c r="D264" s="26" t="s">
        <v>48</v>
      </c>
      <c r="E264" s="21">
        <v>0</v>
      </c>
      <c r="F264" s="21">
        <v>0</v>
      </c>
      <c r="G264" s="21">
        <v>0</v>
      </c>
      <c r="H264" s="37"/>
    </row>
    <row r="265" spans="1:8" s="1" customFormat="1" ht="88.2" hidden="1" customHeight="1">
      <c r="A265" s="30"/>
      <c r="B265" s="23"/>
      <c r="C265" s="23"/>
      <c r="D265" s="26"/>
      <c r="E265" s="101">
        <f t="shared" ref="E265:G266" si="39">E266</f>
        <v>0</v>
      </c>
      <c r="F265" s="101">
        <f t="shared" si="39"/>
        <v>0</v>
      </c>
      <c r="G265" s="101">
        <f t="shared" si="39"/>
        <v>0</v>
      </c>
      <c r="H265" s="37"/>
    </row>
    <row r="266" spans="1:8" s="1" customFormat="1" ht="85.2" hidden="1" customHeight="1">
      <c r="A266" s="25"/>
      <c r="B266" s="23"/>
      <c r="C266" s="23"/>
      <c r="D266" s="26"/>
      <c r="E266" s="21">
        <f t="shared" si="39"/>
        <v>0</v>
      </c>
      <c r="F266" s="21">
        <f t="shared" si="39"/>
        <v>0</v>
      </c>
      <c r="G266" s="21">
        <f t="shared" si="39"/>
        <v>0</v>
      </c>
      <c r="H266" s="37"/>
    </row>
    <row r="267" spans="1:8" s="1" customFormat="1" ht="82.8" hidden="1" customHeight="1">
      <c r="A267" s="30"/>
      <c r="B267" s="23"/>
      <c r="C267" s="23"/>
      <c r="D267" s="26"/>
      <c r="E267" s="21"/>
      <c r="F267" s="21">
        <f>E267+E267*5%</f>
        <v>0</v>
      </c>
      <c r="G267" s="21">
        <f>F267+F267*5%</f>
        <v>0</v>
      </c>
      <c r="H267" s="37"/>
    </row>
    <row r="268" spans="1:8" s="1" customFormat="1" ht="75" hidden="1" customHeight="1">
      <c r="A268" s="28" t="s">
        <v>269</v>
      </c>
      <c r="B268" s="23" t="s">
        <v>270</v>
      </c>
      <c r="C268" s="23"/>
      <c r="D268" s="26"/>
      <c r="E268" s="101">
        <f t="shared" ref="E268:G269" si="40">E269</f>
        <v>0</v>
      </c>
      <c r="F268" s="101">
        <f t="shared" si="40"/>
        <v>0</v>
      </c>
      <c r="G268" s="101">
        <f t="shared" si="40"/>
        <v>0</v>
      </c>
      <c r="H268" s="37"/>
    </row>
    <row r="269" spans="1:8" s="1" customFormat="1" ht="81" hidden="1" customHeight="1">
      <c r="A269" s="30" t="s">
        <v>271</v>
      </c>
      <c r="B269" s="23" t="s">
        <v>270</v>
      </c>
      <c r="C269" s="23">
        <v>200</v>
      </c>
      <c r="D269" s="26"/>
      <c r="E269" s="21">
        <f t="shared" si="40"/>
        <v>0</v>
      </c>
      <c r="F269" s="21">
        <f t="shared" si="40"/>
        <v>0</v>
      </c>
      <c r="G269" s="21">
        <f t="shared" si="40"/>
        <v>0</v>
      </c>
      <c r="H269" s="37"/>
    </row>
    <row r="270" spans="1:8" s="1" customFormat="1" ht="70.8" hidden="1" customHeight="1">
      <c r="A270" s="30" t="s">
        <v>47</v>
      </c>
      <c r="B270" s="23" t="s">
        <v>270</v>
      </c>
      <c r="C270" s="23">
        <v>200</v>
      </c>
      <c r="D270" s="26" t="s">
        <v>48</v>
      </c>
      <c r="E270" s="21"/>
      <c r="F270" s="21">
        <f>E270+E270*5%</f>
        <v>0</v>
      </c>
      <c r="G270" s="21">
        <f>F270+F270*5%</f>
        <v>0</v>
      </c>
      <c r="H270" s="37"/>
    </row>
    <row r="271" spans="1:8" s="1" customFormat="1" ht="58.8" hidden="1" customHeight="1">
      <c r="A271" s="28"/>
      <c r="B271" s="23"/>
      <c r="C271" s="23"/>
      <c r="D271" s="26"/>
      <c r="E271" s="101">
        <f>E272</f>
        <v>0</v>
      </c>
      <c r="F271" s="101">
        <f>F272</f>
        <v>0</v>
      </c>
      <c r="G271" s="101">
        <f>G272</f>
        <v>0</v>
      </c>
      <c r="H271" s="37"/>
    </row>
    <row r="272" spans="1:8" s="1" customFormat="1" ht="78" hidden="1" customHeight="1">
      <c r="A272" s="30"/>
      <c r="B272" s="23"/>
      <c r="C272" s="23"/>
      <c r="D272" s="26" t="s">
        <v>48</v>
      </c>
      <c r="E272" s="21"/>
      <c r="F272" s="21">
        <f>E272+E272*5%</f>
        <v>0</v>
      </c>
      <c r="G272" s="21">
        <f>F272+F272*5%</f>
        <v>0</v>
      </c>
      <c r="H272" s="37"/>
    </row>
    <row r="273" spans="1:8" s="1" customFormat="1" ht="67.2" hidden="1" customHeight="1">
      <c r="A273" s="95" t="s">
        <v>118</v>
      </c>
      <c r="B273" s="23" t="s">
        <v>272</v>
      </c>
      <c r="C273" s="23"/>
      <c r="D273" s="23"/>
      <c r="E273" s="21">
        <v>0</v>
      </c>
      <c r="F273" s="21">
        <v>0</v>
      </c>
      <c r="G273" s="21">
        <v>0</v>
      </c>
      <c r="H273" s="37"/>
    </row>
    <row r="274" spans="1:8" s="1" customFormat="1" ht="61.8" hidden="1" customHeight="1">
      <c r="A274" s="95" t="s">
        <v>273</v>
      </c>
      <c r="B274" s="23" t="s">
        <v>272</v>
      </c>
      <c r="C274" s="23"/>
      <c r="D274" s="23"/>
      <c r="E274" s="21">
        <v>0</v>
      </c>
      <c r="F274" s="21">
        <v>0</v>
      </c>
      <c r="G274" s="21">
        <v>0</v>
      </c>
      <c r="H274" s="37"/>
    </row>
    <row r="275" spans="1:8" s="1" customFormat="1" ht="52.8" hidden="1" customHeight="1">
      <c r="A275" s="25" t="s">
        <v>22</v>
      </c>
      <c r="B275" s="23" t="s">
        <v>272</v>
      </c>
      <c r="C275" s="23">
        <v>200</v>
      </c>
      <c r="D275" s="23" t="s">
        <v>274</v>
      </c>
      <c r="E275" s="21">
        <v>0</v>
      </c>
      <c r="F275" s="21">
        <v>0</v>
      </c>
      <c r="G275" s="21">
        <v>0</v>
      </c>
      <c r="H275" s="37"/>
    </row>
    <row r="276" spans="1:8" s="153" customFormat="1" ht="37.799999999999997" customHeight="1">
      <c r="A276" s="76" t="s">
        <v>275</v>
      </c>
      <c r="B276" s="78" t="s">
        <v>276</v>
      </c>
      <c r="C276" s="78"/>
      <c r="D276" s="79"/>
      <c r="E276" s="143">
        <f>E277</f>
        <v>1198.6099999999999</v>
      </c>
      <c r="F276" s="143">
        <f t="shared" ref="E276:G277" si="41">F277</f>
        <v>870</v>
      </c>
      <c r="G276" s="143">
        <f t="shared" si="41"/>
        <v>880</v>
      </c>
      <c r="H276" s="152"/>
    </row>
    <row r="277" spans="1:8" s="1" customFormat="1" ht="45.6">
      <c r="A277" s="28" t="s">
        <v>277</v>
      </c>
      <c r="B277" s="23" t="s">
        <v>276</v>
      </c>
      <c r="C277" s="23">
        <v>300</v>
      </c>
      <c r="D277" s="23"/>
      <c r="E277" s="21">
        <f t="shared" si="41"/>
        <v>1198.6099999999999</v>
      </c>
      <c r="F277" s="21">
        <f t="shared" si="41"/>
        <v>870</v>
      </c>
      <c r="G277" s="21">
        <f t="shared" si="41"/>
        <v>880</v>
      </c>
      <c r="H277" s="37"/>
    </row>
    <row r="278" spans="1:8" s="1" customFormat="1" ht="39" customHeight="1">
      <c r="A278" s="28" t="s">
        <v>278</v>
      </c>
      <c r="B278" s="23" t="s">
        <v>276</v>
      </c>
      <c r="C278" s="23">
        <v>300</v>
      </c>
      <c r="D278" s="23">
        <v>1001</v>
      </c>
      <c r="E278" s="21">
        <v>1198.6099999999999</v>
      </c>
      <c r="F278" s="21">
        <v>870</v>
      </c>
      <c r="G278" s="21">
        <v>880</v>
      </c>
      <c r="H278" s="37"/>
    </row>
    <row r="279" spans="1:8" s="1" customFormat="1" ht="1.2" customHeight="1">
      <c r="A279" s="28"/>
      <c r="B279" s="23"/>
      <c r="C279" s="23"/>
      <c r="D279" s="23"/>
      <c r="E279" s="21"/>
      <c r="F279" s="21"/>
      <c r="G279" s="21"/>
      <c r="H279" s="37"/>
    </row>
    <row r="280" spans="1:8" s="153" customFormat="1" ht="68.400000000000006">
      <c r="A280" s="155" t="s">
        <v>279</v>
      </c>
      <c r="B280" s="78" t="s">
        <v>280</v>
      </c>
      <c r="C280" s="78"/>
      <c r="D280" s="78"/>
      <c r="E280" s="143">
        <f t="shared" ref="E280:G281" si="42">E281</f>
        <v>450</v>
      </c>
      <c r="F280" s="143">
        <f t="shared" si="42"/>
        <v>500</v>
      </c>
      <c r="G280" s="143">
        <f t="shared" si="42"/>
        <v>500</v>
      </c>
      <c r="H280" s="152"/>
    </row>
    <row r="281" spans="1:8" s="1" customFormat="1" ht="68.400000000000006">
      <c r="A281" s="42" t="s">
        <v>117</v>
      </c>
      <c r="B281" s="23" t="s">
        <v>280</v>
      </c>
      <c r="C281" s="23">
        <v>600</v>
      </c>
      <c r="D281" s="23"/>
      <c r="E281" s="21">
        <f t="shared" si="42"/>
        <v>450</v>
      </c>
      <c r="F281" s="21">
        <f t="shared" si="42"/>
        <v>500</v>
      </c>
      <c r="G281" s="21">
        <f t="shared" si="42"/>
        <v>500</v>
      </c>
      <c r="H281" s="37"/>
    </row>
    <row r="282" spans="1:8" s="1" customFormat="1" ht="33" customHeight="1">
      <c r="A282" s="28" t="s">
        <v>281</v>
      </c>
      <c r="B282" s="23" t="s">
        <v>280</v>
      </c>
      <c r="C282" s="23">
        <v>600</v>
      </c>
      <c r="D282" s="23">
        <v>1101</v>
      </c>
      <c r="E282" s="21">
        <v>450</v>
      </c>
      <c r="F282" s="21">
        <v>500</v>
      </c>
      <c r="G282" s="21">
        <v>500</v>
      </c>
      <c r="H282" s="37"/>
    </row>
    <row r="283" spans="1:8" s="1" customFormat="1" ht="100.8" hidden="1" customHeight="1">
      <c r="A283" s="97" t="s">
        <v>282</v>
      </c>
      <c r="B283" s="23" t="s">
        <v>283</v>
      </c>
      <c r="C283" s="23"/>
      <c r="D283" s="23"/>
      <c r="E283" s="21"/>
      <c r="F283" s="21">
        <v>0</v>
      </c>
      <c r="G283" s="21">
        <v>0</v>
      </c>
      <c r="H283" s="37"/>
    </row>
    <row r="284" spans="1:8" s="1" customFormat="1" ht="61.2" hidden="1" customHeight="1">
      <c r="A284" s="25" t="s">
        <v>22</v>
      </c>
      <c r="B284" s="23" t="s">
        <v>283</v>
      </c>
      <c r="C284" s="23">
        <v>200</v>
      </c>
      <c r="D284" s="23">
        <v>1101</v>
      </c>
      <c r="E284" s="21"/>
      <c r="F284" s="21">
        <v>0</v>
      </c>
      <c r="G284" s="21">
        <v>0</v>
      </c>
      <c r="H284" s="37"/>
    </row>
    <row r="285" spans="1:8" s="153" customFormat="1" ht="55.8" customHeight="1">
      <c r="A285" s="168" t="s">
        <v>284</v>
      </c>
      <c r="B285" s="78" t="s">
        <v>285</v>
      </c>
      <c r="C285" s="78"/>
      <c r="D285" s="78"/>
      <c r="E285" s="143">
        <v>210.5</v>
      </c>
      <c r="F285" s="143">
        <v>0</v>
      </c>
      <c r="G285" s="143">
        <v>0</v>
      </c>
      <c r="H285" s="152"/>
    </row>
    <row r="286" spans="1:8" s="1" customFormat="1" ht="48" customHeight="1">
      <c r="A286" s="42" t="s">
        <v>22</v>
      </c>
      <c r="B286" s="23" t="s">
        <v>285</v>
      </c>
      <c r="C286" s="23"/>
      <c r="D286" s="23"/>
      <c r="E286" s="21">
        <v>210.5</v>
      </c>
      <c r="F286" s="21">
        <v>0</v>
      </c>
      <c r="G286" s="21">
        <v>0</v>
      </c>
      <c r="H286" s="37"/>
    </row>
    <row r="287" spans="1:8" s="1" customFormat="1" ht="49.8" customHeight="1">
      <c r="A287" s="28" t="s">
        <v>281</v>
      </c>
      <c r="B287" s="23" t="s">
        <v>285</v>
      </c>
      <c r="C287" s="23">
        <v>200</v>
      </c>
      <c r="D287" s="23">
        <v>1101</v>
      </c>
      <c r="E287" s="21">
        <v>210.5</v>
      </c>
      <c r="F287" s="21">
        <v>0</v>
      </c>
      <c r="G287" s="21">
        <v>0</v>
      </c>
      <c r="H287" s="37"/>
    </row>
    <row r="288" spans="1:8" s="153" customFormat="1" ht="79.2" customHeight="1">
      <c r="A288" s="169" t="s">
        <v>286</v>
      </c>
      <c r="B288" s="170" t="s">
        <v>287</v>
      </c>
      <c r="C288" s="78">
        <v>600</v>
      </c>
      <c r="D288" s="78"/>
      <c r="E288" s="143">
        <v>2000</v>
      </c>
      <c r="F288" s="143">
        <v>0</v>
      </c>
      <c r="G288" s="143">
        <v>0</v>
      </c>
      <c r="H288" s="152"/>
    </row>
    <row r="289" spans="1:9" s="1" customFormat="1" ht="72" customHeight="1">
      <c r="A289" s="113" t="s">
        <v>288</v>
      </c>
      <c r="B289" s="112" t="s">
        <v>287</v>
      </c>
      <c r="C289" s="23">
        <v>600</v>
      </c>
      <c r="D289" s="23"/>
      <c r="E289" s="21">
        <v>2000</v>
      </c>
      <c r="F289" s="21">
        <v>0</v>
      </c>
      <c r="G289" s="21">
        <v>0</v>
      </c>
      <c r="H289" s="37"/>
    </row>
    <row r="290" spans="1:9" s="1" customFormat="1" ht="37.799999999999997" customHeight="1">
      <c r="A290" s="28" t="s">
        <v>281</v>
      </c>
      <c r="B290" s="112" t="s">
        <v>287</v>
      </c>
      <c r="C290" s="23">
        <v>600</v>
      </c>
      <c r="D290" s="23">
        <v>1101</v>
      </c>
      <c r="E290" s="21">
        <v>2000</v>
      </c>
      <c r="F290" s="21">
        <v>0</v>
      </c>
      <c r="G290" s="21">
        <v>0</v>
      </c>
      <c r="H290" s="37"/>
    </row>
    <row r="291" spans="1:9" s="1" customFormat="1">
      <c r="A291" s="28" t="s">
        <v>289</v>
      </c>
      <c r="B291" s="23"/>
      <c r="C291" s="23"/>
      <c r="D291" s="23"/>
      <c r="E291" s="21"/>
      <c r="F291" s="21">
        <v>425.5</v>
      </c>
      <c r="G291" s="21">
        <v>787.9</v>
      </c>
      <c r="H291" s="37"/>
    </row>
    <row r="292" spans="1:9" s="1" customFormat="1">
      <c r="A292" s="15" t="s">
        <v>290</v>
      </c>
      <c r="B292" s="41"/>
      <c r="C292" s="41"/>
      <c r="D292" s="41"/>
      <c r="E292" s="36">
        <f>E193+E190+E185+E162+E158+E152+E135+E129+E104+E98+E83+E73+E67+E56+E31+E290</f>
        <v>58819.76</v>
      </c>
      <c r="F292" s="36">
        <f>F193+F190+F185+F162+F158+F152+F135+F129+F104+F98+F83+F73+F67+F56+F31+F291</f>
        <v>20250.499999999996</v>
      </c>
      <c r="G292" s="36">
        <f>G193+G190+G185+G162+G158+G152+G135+G129+G104+G98+G83+G73+G67+G56+G31+G291</f>
        <v>20747.8</v>
      </c>
      <c r="H292" s="114"/>
      <c r="I292" s="114"/>
    </row>
    <row r="293" spans="1:9" ht="18">
      <c r="E293"/>
      <c r="F293"/>
      <c r="G293"/>
      <c r="H293" s="37"/>
    </row>
    <row r="294" spans="1:9">
      <c r="E294" s="7"/>
      <c r="F294" s="7"/>
      <c r="G294" s="7"/>
      <c r="H294" s="37"/>
    </row>
    <row r="295" spans="1:9">
      <c r="E295" s="7"/>
      <c r="F295" s="7"/>
      <c r="G295" s="7"/>
      <c r="H295" s="37"/>
    </row>
    <row r="296" spans="1:9">
      <c r="E296" s="7"/>
      <c r="F296" s="7"/>
      <c r="G296" s="7"/>
      <c r="H296" s="37"/>
    </row>
    <row r="297" spans="1:9">
      <c r="E297" s="7"/>
      <c r="F297" s="7"/>
      <c r="G297" s="7"/>
      <c r="H297" s="37"/>
    </row>
    <row r="298" spans="1:9">
      <c r="E298" s="7"/>
      <c r="F298" s="7"/>
      <c r="G298" s="7"/>
      <c r="H298" s="37"/>
    </row>
    <row r="299" spans="1:9">
      <c r="E299" s="7"/>
      <c r="F299" s="7"/>
      <c r="G299" s="7"/>
      <c r="H299" s="37"/>
    </row>
    <row r="300" spans="1:9">
      <c r="E300" s="7"/>
      <c r="F300" s="7"/>
      <c r="G300" s="7"/>
      <c r="H300" s="37"/>
    </row>
    <row r="301" spans="1:9">
      <c r="E301" s="7"/>
      <c r="F301" s="7"/>
      <c r="G301" s="7"/>
      <c r="H301" s="37"/>
    </row>
    <row r="302" spans="1:9">
      <c r="E302" s="7"/>
      <c r="F302" s="7"/>
      <c r="G302" s="7"/>
      <c r="H302" s="37"/>
    </row>
    <row r="303" spans="1:9">
      <c r="E303" s="7"/>
      <c r="F303" s="7"/>
      <c r="G303" s="7"/>
      <c r="H303" s="37"/>
    </row>
    <row r="304" spans="1:9">
      <c r="E304" s="7"/>
      <c r="F304" s="7"/>
      <c r="G304" s="7"/>
      <c r="H304" s="37"/>
    </row>
    <row r="305" spans="5:8">
      <c r="E305" s="7"/>
      <c r="F305" s="7"/>
      <c r="G305" s="7"/>
      <c r="H305" s="37"/>
    </row>
    <row r="306" spans="5:8">
      <c r="E306" s="7"/>
      <c r="F306" s="7"/>
      <c r="G306" s="7"/>
      <c r="H306" s="37"/>
    </row>
    <row r="307" spans="5:8">
      <c r="E307" s="7"/>
      <c r="F307" s="7"/>
      <c r="G307" s="7"/>
      <c r="H307" s="37"/>
    </row>
    <row r="308" spans="5:8">
      <c r="E308" s="7"/>
      <c r="F308" s="7"/>
      <c r="G308" s="7"/>
      <c r="H308" s="37"/>
    </row>
    <row r="309" spans="5:8">
      <c r="E309" s="7"/>
      <c r="F309" s="7"/>
      <c r="G309" s="7"/>
      <c r="H309" s="37"/>
    </row>
    <row r="310" spans="5:8">
      <c r="E310" s="7"/>
      <c r="F310" s="7"/>
      <c r="G310" s="7"/>
      <c r="H310" s="37"/>
    </row>
    <row r="311" spans="5:8">
      <c r="E311" s="7"/>
      <c r="F311" s="7"/>
      <c r="G311" s="7"/>
      <c r="H311" s="37"/>
    </row>
    <row r="312" spans="5:8">
      <c r="E312" s="7"/>
      <c r="F312" s="7"/>
      <c r="G312" s="7"/>
      <c r="H312" s="37"/>
    </row>
    <row r="313" spans="5:8">
      <c r="E313" s="7"/>
      <c r="F313" s="7"/>
      <c r="G313" s="7"/>
      <c r="H313" s="37"/>
    </row>
    <row r="314" spans="5:8">
      <c r="E314" s="7"/>
      <c r="F314" s="7"/>
      <c r="G314" s="7"/>
      <c r="H314" s="37"/>
    </row>
    <row r="315" spans="5:8">
      <c r="E315" s="7"/>
      <c r="F315" s="7"/>
      <c r="G315" s="7"/>
      <c r="H315" s="37"/>
    </row>
    <row r="316" spans="5:8">
      <c r="E316" s="7"/>
      <c r="F316" s="7"/>
      <c r="G316" s="7"/>
      <c r="H316" s="37"/>
    </row>
    <row r="317" spans="5:8">
      <c r="E317" s="7"/>
      <c r="F317" s="7"/>
      <c r="G317" s="7"/>
      <c r="H317" s="37"/>
    </row>
    <row r="318" spans="5:8">
      <c r="E318" s="7"/>
      <c r="F318" s="7"/>
      <c r="G318" s="7"/>
      <c r="H318" s="37"/>
    </row>
    <row r="319" spans="5:8">
      <c r="E319" s="7"/>
      <c r="F319" s="7"/>
      <c r="G319" s="7"/>
      <c r="H319" s="37"/>
    </row>
    <row r="320" spans="5:8">
      <c r="E320" s="7"/>
      <c r="F320" s="7"/>
      <c r="G320" s="7"/>
      <c r="H320" s="37"/>
    </row>
    <row r="321" spans="5:8">
      <c r="E321" s="7"/>
      <c r="F321" s="7"/>
      <c r="G321" s="7"/>
      <c r="H321" s="37"/>
    </row>
    <row r="322" spans="5:8">
      <c r="E322" s="7"/>
      <c r="F322" s="7"/>
      <c r="G322" s="7"/>
      <c r="H322" s="37"/>
    </row>
    <row r="323" spans="5:8">
      <c r="E323" s="7"/>
      <c r="F323" s="7"/>
      <c r="G323" s="7"/>
      <c r="H323" s="37"/>
    </row>
    <row r="324" spans="5:8">
      <c r="E324" s="7"/>
      <c r="F324" s="7"/>
      <c r="G324" s="7"/>
      <c r="H324" s="37"/>
    </row>
    <row r="325" spans="5:8">
      <c r="E325" s="7"/>
      <c r="F325" s="7"/>
      <c r="G325" s="7"/>
      <c r="H325" s="37"/>
    </row>
    <row r="326" spans="5:8">
      <c r="E326" s="7"/>
      <c r="F326" s="7"/>
      <c r="G326" s="7"/>
      <c r="H326" s="37"/>
    </row>
    <row r="327" spans="5:8">
      <c r="E327" s="7"/>
      <c r="F327" s="7"/>
      <c r="G327" s="7"/>
      <c r="H327" s="37"/>
    </row>
    <row r="328" spans="5:8">
      <c r="E328" s="7"/>
      <c r="F328" s="7"/>
      <c r="G328" s="7"/>
      <c r="H328" s="37"/>
    </row>
    <row r="329" spans="5:8">
      <c r="E329" s="7"/>
      <c r="F329" s="7"/>
      <c r="G329" s="7"/>
      <c r="H329" s="37"/>
    </row>
    <row r="330" spans="5:8">
      <c r="E330" s="7"/>
      <c r="F330" s="7"/>
      <c r="G330" s="7"/>
      <c r="H330" s="37"/>
    </row>
    <row r="331" spans="5:8">
      <c r="E331" s="7"/>
      <c r="F331" s="7"/>
      <c r="G331" s="7"/>
      <c r="H331" s="37"/>
    </row>
    <row r="332" spans="5:8">
      <c r="E332" s="7"/>
      <c r="F332" s="7"/>
      <c r="G332" s="7"/>
      <c r="H332" s="37"/>
    </row>
    <row r="333" spans="5:8">
      <c r="E333" s="7"/>
      <c r="F333" s="7"/>
      <c r="G333" s="7"/>
      <c r="H333" s="37"/>
    </row>
    <row r="334" spans="5:8">
      <c r="E334" s="7"/>
      <c r="F334" s="7"/>
      <c r="G334" s="7"/>
      <c r="H334" s="37"/>
    </row>
    <row r="335" spans="5:8">
      <c r="E335" s="7"/>
      <c r="F335" s="7"/>
      <c r="G335" s="7"/>
      <c r="H335" s="37"/>
    </row>
    <row r="336" spans="5:8">
      <c r="E336" s="7"/>
      <c r="F336" s="7"/>
      <c r="G336" s="7"/>
      <c r="H336" s="37"/>
    </row>
    <row r="337" spans="5:8">
      <c r="E337" s="7"/>
      <c r="F337" s="7"/>
      <c r="G337" s="7"/>
      <c r="H337" s="37"/>
    </row>
    <row r="338" spans="5:8">
      <c r="E338" s="7"/>
      <c r="F338" s="7"/>
      <c r="G338" s="7"/>
      <c r="H338" s="37"/>
    </row>
    <row r="339" spans="5:8">
      <c r="E339" s="7"/>
      <c r="F339" s="7"/>
      <c r="G339" s="7"/>
      <c r="H339" s="37"/>
    </row>
    <row r="340" spans="5:8">
      <c r="E340" s="7"/>
      <c r="F340" s="7"/>
      <c r="G340" s="7"/>
      <c r="H340" s="37"/>
    </row>
    <row r="341" spans="5:8">
      <c r="E341" s="7"/>
      <c r="F341" s="7"/>
      <c r="G341" s="7"/>
      <c r="H341" s="37"/>
    </row>
    <row r="342" spans="5:8">
      <c r="E342" s="7"/>
      <c r="F342" s="7"/>
      <c r="G342" s="7"/>
      <c r="H342" s="37"/>
    </row>
    <row r="343" spans="5:8">
      <c r="E343" s="7"/>
      <c r="F343" s="7"/>
      <c r="G343" s="7"/>
      <c r="H343" s="37"/>
    </row>
    <row r="344" spans="5:8">
      <c r="E344" s="7"/>
      <c r="F344" s="7"/>
      <c r="G344" s="7"/>
      <c r="H344" s="37"/>
    </row>
    <row r="345" spans="5:8">
      <c r="E345" s="7"/>
      <c r="F345" s="7"/>
      <c r="G345" s="7"/>
      <c r="H345" s="37"/>
    </row>
    <row r="346" spans="5:8">
      <c r="E346" s="7"/>
      <c r="F346" s="7"/>
      <c r="G346" s="7"/>
      <c r="H346" s="37"/>
    </row>
    <row r="347" spans="5:8">
      <c r="E347" s="7"/>
      <c r="F347" s="7"/>
      <c r="G347" s="7"/>
      <c r="H347" s="37"/>
    </row>
    <row r="348" spans="5:8">
      <c r="E348" s="7"/>
      <c r="F348" s="7"/>
      <c r="G348" s="7"/>
      <c r="H348" s="37"/>
    </row>
    <row r="349" spans="5:8">
      <c r="E349" s="7"/>
      <c r="F349" s="7"/>
      <c r="G349" s="7"/>
      <c r="H349" s="37"/>
    </row>
    <row r="350" spans="5:8">
      <c r="E350" s="7"/>
      <c r="F350" s="7"/>
      <c r="G350" s="7"/>
      <c r="H350" s="37"/>
    </row>
    <row r="351" spans="5:8">
      <c r="E351" s="7"/>
      <c r="F351" s="7"/>
      <c r="G351" s="7"/>
      <c r="H351" s="37"/>
    </row>
    <row r="352" spans="5:8">
      <c r="E352" s="7"/>
      <c r="F352" s="7"/>
      <c r="G352" s="7"/>
      <c r="H352" s="37"/>
    </row>
    <row r="353" spans="5:8">
      <c r="E353" s="7"/>
      <c r="F353" s="7"/>
      <c r="G353" s="7"/>
      <c r="H353" s="37"/>
    </row>
    <row r="354" spans="5:8">
      <c r="E354" s="7"/>
      <c r="F354" s="7"/>
      <c r="G354" s="7"/>
      <c r="H354" s="37"/>
    </row>
    <row r="355" spans="5:8">
      <c r="E355" s="7"/>
      <c r="F355" s="7"/>
      <c r="G355" s="7"/>
      <c r="H355" s="37"/>
    </row>
    <row r="356" spans="5:8">
      <c r="E356" s="7"/>
      <c r="F356" s="7"/>
      <c r="G356" s="7"/>
      <c r="H356" s="37"/>
    </row>
    <row r="357" spans="5:8">
      <c r="E357" s="7"/>
      <c r="F357" s="7"/>
      <c r="G357" s="7"/>
      <c r="H357" s="37"/>
    </row>
    <row r="358" spans="5:8">
      <c r="E358" s="7"/>
      <c r="F358" s="7"/>
      <c r="G358" s="7"/>
      <c r="H358" s="37"/>
    </row>
    <row r="359" spans="5:8">
      <c r="E359" s="7"/>
      <c r="F359" s="7"/>
      <c r="G359" s="7"/>
      <c r="H359" s="37"/>
    </row>
    <row r="360" spans="5:8">
      <c r="E360" s="7"/>
      <c r="F360" s="7"/>
      <c r="G360" s="7"/>
      <c r="H360" s="37"/>
    </row>
    <row r="361" spans="5:8">
      <c r="E361" s="7"/>
      <c r="F361" s="7"/>
      <c r="G361" s="7"/>
      <c r="H361" s="37"/>
    </row>
    <row r="362" spans="5:8">
      <c r="E362" s="7"/>
      <c r="F362" s="7"/>
      <c r="G362" s="7"/>
      <c r="H362" s="37"/>
    </row>
    <row r="363" spans="5:8">
      <c r="E363" s="7"/>
      <c r="F363" s="7"/>
      <c r="G363" s="7"/>
      <c r="H363" s="37"/>
    </row>
    <row r="364" spans="5:8">
      <c r="E364" s="7"/>
      <c r="F364" s="7"/>
      <c r="G364" s="7"/>
      <c r="H364" s="37"/>
    </row>
    <row r="365" spans="5:8">
      <c r="E365" s="7"/>
      <c r="F365" s="7"/>
      <c r="G365" s="7"/>
      <c r="H365" s="37"/>
    </row>
    <row r="366" spans="5:8">
      <c r="E366" s="7"/>
      <c r="F366" s="7"/>
      <c r="G366" s="7"/>
      <c r="H366" s="37"/>
    </row>
    <row r="367" spans="5:8">
      <c r="E367" s="7"/>
      <c r="F367" s="7"/>
      <c r="G367" s="7"/>
      <c r="H367" s="37"/>
    </row>
    <row r="368" spans="5:8">
      <c r="E368" s="7"/>
      <c r="F368" s="7"/>
      <c r="G368" s="7"/>
      <c r="H368" s="37"/>
    </row>
    <row r="369" spans="5:8">
      <c r="E369" s="7"/>
      <c r="F369" s="7"/>
      <c r="G369" s="7"/>
      <c r="H369" s="37"/>
    </row>
    <row r="370" spans="5:8">
      <c r="E370" s="7"/>
      <c r="F370" s="7"/>
      <c r="G370" s="7"/>
      <c r="H370" s="37"/>
    </row>
    <row r="371" spans="5:8">
      <c r="E371" s="7"/>
      <c r="F371" s="7"/>
      <c r="G371" s="7"/>
      <c r="H371" s="37"/>
    </row>
    <row r="372" spans="5:8">
      <c r="E372" s="7"/>
      <c r="F372" s="7"/>
      <c r="G372" s="7"/>
      <c r="H372" s="37"/>
    </row>
    <row r="373" spans="5:8">
      <c r="E373" s="7"/>
      <c r="F373" s="7"/>
      <c r="G373" s="7"/>
      <c r="H373" s="37"/>
    </row>
    <row r="374" spans="5:8">
      <c r="E374" s="7"/>
      <c r="F374" s="7"/>
      <c r="G374" s="7"/>
      <c r="H374" s="37"/>
    </row>
    <row r="375" spans="5:8">
      <c r="E375" s="7"/>
      <c r="F375" s="7"/>
      <c r="G375" s="7"/>
      <c r="H375" s="37"/>
    </row>
    <row r="376" spans="5:8">
      <c r="E376" s="7"/>
      <c r="F376" s="7"/>
      <c r="G376" s="7"/>
      <c r="H376" s="37"/>
    </row>
    <row r="377" spans="5:8">
      <c r="E377" s="7"/>
      <c r="F377" s="7"/>
      <c r="G377" s="7"/>
      <c r="H377" s="37"/>
    </row>
    <row r="378" spans="5:8">
      <c r="E378" s="7"/>
      <c r="F378" s="7"/>
      <c r="G378" s="7"/>
      <c r="H378" s="37"/>
    </row>
    <row r="379" spans="5:8">
      <c r="E379" s="7"/>
      <c r="F379" s="7"/>
      <c r="G379" s="7"/>
      <c r="H379" s="37"/>
    </row>
    <row r="380" spans="5:8">
      <c r="E380" s="7"/>
      <c r="F380" s="7"/>
      <c r="G380" s="7"/>
      <c r="H380" s="37"/>
    </row>
    <row r="381" spans="5:8">
      <c r="E381" s="7"/>
      <c r="F381" s="7"/>
      <c r="G381" s="7"/>
      <c r="H381" s="37"/>
    </row>
    <row r="382" spans="5:8">
      <c r="E382" s="7"/>
      <c r="F382" s="7"/>
      <c r="G382" s="7"/>
      <c r="H382" s="37"/>
    </row>
    <row r="383" spans="5:8">
      <c r="E383" s="7"/>
      <c r="F383" s="7"/>
      <c r="G383" s="7"/>
      <c r="H383" s="37"/>
    </row>
    <row r="384" spans="5:8">
      <c r="E384" s="7"/>
      <c r="F384" s="7"/>
      <c r="G384" s="7"/>
      <c r="H384" s="37"/>
    </row>
    <row r="385" spans="5:8">
      <c r="E385" s="7"/>
      <c r="F385" s="7"/>
      <c r="G385" s="7"/>
      <c r="H385" s="37"/>
    </row>
    <row r="386" spans="5:8">
      <c r="E386" s="7"/>
      <c r="F386" s="7"/>
      <c r="G386" s="7"/>
      <c r="H386" s="37"/>
    </row>
    <row r="387" spans="5:8">
      <c r="E387" s="7"/>
      <c r="F387" s="7"/>
      <c r="G387" s="7"/>
      <c r="H387" s="37"/>
    </row>
    <row r="388" spans="5:8">
      <c r="E388" s="7"/>
      <c r="F388" s="7"/>
      <c r="G388" s="7"/>
      <c r="H388" s="37"/>
    </row>
    <row r="389" spans="5:8">
      <c r="E389" s="7"/>
      <c r="F389" s="7"/>
      <c r="G389" s="7"/>
      <c r="H389" s="37"/>
    </row>
    <row r="390" spans="5:8">
      <c r="E390" s="7"/>
      <c r="F390" s="7"/>
      <c r="G390" s="7"/>
      <c r="H390" s="37"/>
    </row>
    <row r="391" spans="5:8">
      <c r="E391" s="7"/>
      <c r="F391" s="7"/>
      <c r="G391" s="7"/>
      <c r="H391" s="37"/>
    </row>
    <row r="392" spans="5:8">
      <c r="E392" s="7"/>
      <c r="F392" s="7"/>
      <c r="G392" s="7"/>
      <c r="H392" s="37"/>
    </row>
    <row r="393" spans="5:8">
      <c r="E393" s="7"/>
      <c r="F393" s="7"/>
      <c r="G393" s="7"/>
      <c r="H393" s="37"/>
    </row>
    <row r="394" spans="5:8">
      <c r="E394" s="7"/>
      <c r="F394" s="7"/>
      <c r="G394" s="7"/>
      <c r="H394" s="37"/>
    </row>
    <row r="395" spans="5:8">
      <c r="E395" s="7"/>
      <c r="F395" s="7"/>
      <c r="G395" s="7"/>
      <c r="H395" s="37"/>
    </row>
    <row r="396" spans="5:8">
      <c r="E396" s="7"/>
      <c r="F396" s="7"/>
      <c r="G396" s="7"/>
      <c r="H396" s="37"/>
    </row>
    <row r="397" spans="5:8">
      <c r="E397" s="7"/>
      <c r="F397" s="7"/>
      <c r="G397" s="7"/>
      <c r="H397" s="37"/>
    </row>
    <row r="398" spans="5:8">
      <c r="E398" s="7"/>
      <c r="F398" s="7"/>
      <c r="G398" s="7"/>
      <c r="H398" s="37"/>
    </row>
    <row r="399" spans="5:8">
      <c r="E399" s="7"/>
      <c r="F399" s="7"/>
      <c r="G399" s="7"/>
      <c r="H399" s="37"/>
    </row>
    <row r="400" spans="5:8">
      <c r="E400" s="7"/>
      <c r="F400" s="7"/>
      <c r="G400" s="7"/>
      <c r="H400" s="37"/>
    </row>
    <row r="401" spans="5:8">
      <c r="E401" s="7"/>
      <c r="F401" s="7"/>
      <c r="G401" s="7"/>
      <c r="H401" s="37"/>
    </row>
    <row r="402" spans="5:8">
      <c r="E402" s="7"/>
      <c r="F402" s="7"/>
      <c r="G402" s="7"/>
      <c r="H402" s="37"/>
    </row>
    <row r="403" spans="5:8">
      <c r="E403" s="7"/>
      <c r="F403" s="7"/>
      <c r="G403" s="7"/>
      <c r="H403" s="37"/>
    </row>
    <row r="404" spans="5:8">
      <c r="E404" s="7"/>
      <c r="F404" s="7"/>
      <c r="G404" s="7"/>
      <c r="H404" s="37"/>
    </row>
    <row r="405" spans="5:8">
      <c r="E405" s="7"/>
      <c r="F405" s="7"/>
      <c r="G405" s="7"/>
      <c r="H405" s="37"/>
    </row>
    <row r="406" spans="5:8">
      <c r="E406" s="7"/>
      <c r="F406" s="7"/>
      <c r="G406" s="7"/>
      <c r="H406" s="37"/>
    </row>
    <row r="407" spans="5:8">
      <c r="E407" s="7"/>
      <c r="F407" s="7"/>
      <c r="G407" s="7"/>
      <c r="H407" s="37"/>
    </row>
    <row r="408" spans="5:8">
      <c r="E408" s="7"/>
      <c r="F408" s="7"/>
      <c r="G408" s="7"/>
      <c r="H408" s="37"/>
    </row>
    <row r="409" spans="5:8">
      <c r="E409" s="7"/>
      <c r="F409" s="7"/>
      <c r="G409" s="7"/>
      <c r="H409" s="37"/>
    </row>
    <row r="410" spans="5:8">
      <c r="E410" s="7"/>
      <c r="F410" s="7"/>
      <c r="G410" s="7"/>
      <c r="H410" s="37"/>
    </row>
    <row r="411" spans="5:8">
      <c r="E411" s="7"/>
      <c r="F411" s="7"/>
      <c r="G411" s="7"/>
      <c r="H411" s="37"/>
    </row>
    <row r="412" spans="5:8">
      <c r="E412" s="7"/>
      <c r="F412" s="7"/>
      <c r="G412" s="7"/>
      <c r="H412" s="37"/>
    </row>
    <row r="413" spans="5:8">
      <c r="E413" s="7"/>
      <c r="F413" s="7"/>
      <c r="G413" s="7"/>
      <c r="H413" s="37"/>
    </row>
    <row r="414" spans="5:8">
      <c r="E414" s="7"/>
      <c r="F414" s="7"/>
      <c r="G414" s="7"/>
      <c r="H414" s="37"/>
    </row>
    <row r="415" spans="5:8">
      <c r="E415" s="7"/>
      <c r="F415" s="7"/>
      <c r="G415" s="7"/>
      <c r="H415" s="37"/>
    </row>
    <row r="416" spans="5:8">
      <c r="E416" s="7"/>
      <c r="F416" s="7"/>
      <c r="G416" s="7"/>
      <c r="H416" s="37"/>
    </row>
    <row r="417" spans="5:8">
      <c r="E417" s="7"/>
      <c r="F417" s="7"/>
      <c r="G417" s="7"/>
      <c r="H417" s="37"/>
    </row>
    <row r="418" spans="5:8">
      <c r="E418" s="7"/>
      <c r="F418" s="7"/>
      <c r="G418" s="7"/>
      <c r="H418" s="37"/>
    </row>
    <row r="419" spans="5:8">
      <c r="E419" s="7"/>
      <c r="F419" s="7"/>
      <c r="G419" s="7"/>
      <c r="H419" s="37"/>
    </row>
    <row r="420" spans="5:8">
      <c r="E420" s="7"/>
      <c r="F420" s="7"/>
      <c r="G420" s="7"/>
      <c r="H420" s="37"/>
    </row>
    <row r="421" spans="5:8">
      <c r="E421" s="7"/>
      <c r="F421" s="7"/>
      <c r="G421" s="7"/>
      <c r="H421" s="37"/>
    </row>
    <row r="422" spans="5:8">
      <c r="E422" s="7"/>
      <c r="F422" s="7"/>
      <c r="G422" s="7"/>
      <c r="H422" s="37"/>
    </row>
    <row r="423" spans="5:8">
      <c r="E423" s="7"/>
      <c r="F423" s="7"/>
      <c r="G423" s="7"/>
      <c r="H423" s="37"/>
    </row>
    <row r="424" spans="5:8">
      <c r="E424" s="7"/>
      <c r="F424" s="7"/>
      <c r="G424" s="7"/>
      <c r="H424" s="37"/>
    </row>
    <row r="425" spans="5:8">
      <c r="E425" s="7"/>
      <c r="F425" s="7"/>
      <c r="G425" s="7"/>
      <c r="H425" s="37"/>
    </row>
    <row r="426" spans="5:8">
      <c r="E426" s="7"/>
      <c r="F426" s="7"/>
      <c r="G426" s="7"/>
      <c r="H426" s="37"/>
    </row>
    <row r="427" spans="5:8">
      <c r="E427" s="7"/>
      <c r="F427" s="7"/>
      <c r="G427" s="7"/>
      <c r="H427" s="37"/>
    </row>
    <row r="428" spans="5:8">
      <c r="E428" s="7"/>
      <c r="F428" s="7"/>
      <c r="G428" s="7"/>
      <c r="H428" s="37"/>
    </row>
    <row r="429" spans="5:8">
      <c r="E429" s="7"/>
      <c r="F429" s="7"/>
      <c r="G429" s="7"/>
      <c r="H429" s="37"/>
    </row>
    <row r="430" spans="5:8">
      <c r="E430" s="7"/>
      <c r="F430" s="7"/>
      <c r="G430" s="7"/>
      <c r="H430" s="37"/>
    </row>
    <row r="431" spans="5:8">
      <c r="E431" s="7"/>
      <c r="F431" s="7"/>
      <c r="G431" s="7"/>
      <c r="H431" s="37"/>
    </row>
    <row r="432" spans="5:8">
      <c r="E432" s="7"/>
      <c r="F432" s="7"/>
      <c r="G432" s="7"/>
      <c r="H432" s="37"/>
    </row>
    <row r="433" spans="5:8">
      <c r="E433" s="7"/>
      <c r="F433" s="7"/>
      <c r="G433" s="7"/>
      <c r="H433" s="37"/>
    </row>
    <row r="434" spans="5:8">
      <c r="E434" s="7"/>
      <c r="F434" s="7"/>
      <c r="G434" s="7"/>
      <c r="H434" s="37"/>
    </row>
    <row r="435" spans="5:8">
      <c r="E435" s="7"/>
      <c r="F435" s="7"/>
      <c r="G435" s="7"/>
      <c r="H435" s="37"/>
    </row>
    <row r="436" spans="5:8">
      <c r="E436" s="7"/>
      <c r="F436" s="7"/>
      <c r="G436" s="7"/>
      <c r="H436" s="37"/>
    </row>
    <row r="437" spans="5:8">
      <c r="E437" s="7"/>
      <c r="F437" s="7"/>
      <c r="G437" s="7"/>
      <c r="H437" s="37"/>
    </row>
    <row r="438" spans="5:8">
      <c r="E438" s="7"/>
      <c r="F438" s="7"/>
      <c r="G438" s="7"/>
      <c r="H438" s="37"/>
    </row>
    <row r="439" spans="5:8">
      <c r="E439" s="7"/>
      <c r="F439" s="7"/>
      <c r="G439" s="7"/>
      <c r="H439" s="37"/>
    </row>
    <row r="440" spans="5:8">
      <c r="E440" s="7"/>
      <c r="F440" s="7"/>
      <c r="G440" s="7"/>
      <c r="H440" s="37"/>
    </row>
    <row r="441" spans="5:8">
      <c r="E441" s="7"/>
      <c r="F441" s="7"/>
      <c r="G441" s="7"/>
      <c r="H441" s="37"/>
    </row>
    <row r="442" spans="5:8">
      <c r="E442" s="7"/>
      <c r="F442" s="7"/>
      <c r="G442" s="7"/>
      <c r="H442" s="37"/>
    </row>
    <row r="443" spans="5:8">
      <c r="E443" s="7"/>
      <c r="F443" s="7"/>
      <c r="G443" s="7"/>
      <c r="H443" s="37"/>
    </row>
    <row r="444" spans="5:8">
      <c r="E444" s="7"/>
      <c r="F444" s="7"/>
      <c r="G444" s="7"/>
      <c r="H444" s="37"/>
    </row>
    <row r="445" spans="5:8">
      <c r="E445" s="7"/>
      <c r="F445" s="7"/>
      <c r="G445" s="7"/>
      <c r="H445" s="37"/>
    </row>
    <row r="446" spans="5:8">
      <c r="E446" s="7"/>
      <c r="F446" s="7"/>
      <c r="G446" s="7"/>
      <c r="H446" s="37"/>
    </row>
    <row r="447" spans="5:8">
      <c r="E447" s="7"/>
      <c r="F447" s="7"/>
      <c r="G447" s="7"/>
      <c r="H447" s="37"/>
    </row>
    <row r="448" spans="5:8">
      <c r="E448" s="7"/>
      <c r="F448" s="7"/>
      <c r="G448" s="7"/>
      <c r="H448" s="37"/>
    </row>
    <row r="449" spans="5:8">
      <c r="E449" s="7"/>
      <c r="F449" s="7"/>
      <c r="G449" s="7"/>
      <c r="H449" s="37"/>
    </row>
    <row r="450" spans="5:8">
      <c r="E450" s="7"/>
      <c r="F450" s="7"/>
      <c r="G450" s="7"/>
      <c r="H450" s="37"/>
    </row>
    <row r="451" spans="5:8">
      <c r="E451" s="7"/>
      <c r="F451" s="7"/>
      <c r="G451" s="7"/>
      <c r="H451" s="37"/>
    </row>
    <row r="452" spans="5:8">
      <c r="E452" s="7"/>
      <c r="F452" s="7"/>
      <c r="G452" s="7"/>
      <c r="H452" s="37"/>
    </row>
    <row r="453" spans="5:8">
      <c r="E453" s="7"/>
      <c r="F453" s="7"/>
      <c r="G453" s="7"/>
      <c r="H453" s="37"/>
    </row>
    <row r="454" spans="5:8">
      <c r="E454" s="7"/>
      <c r="F454" s="7"/>
      <c r="G454" s="7"/>
      <c r="H454" s="37"/>
    </row>
    <row r="455" spans="5:8">
      <c r="E455" s="7"/>
      <c r="F455" s="7"/>
      <c r="G455" s="7"/>
      <c r="H455" s="37"/>
    </row>
    <row r="456" spans="5:8">
      <c r="E456" s="7"/>
      <c r="F456" s="7"/>
      <c r="G456" s="7"/>
      <c r="H456" s="37"/>
    </row>
    <row r="457" spans="5:8">
      <c r="E457" s="7"/>
      <c r="F457" s="7"/>
      <c r="G457" s="7"/>
      <c r="H457" s="37"/>
    </row>
  </sheetData>
  <mergeCells count="11">
    <mergeCell ref="E1:G1"/>
    <mergeCell ref="C2:G2"/>
    <mergeCell ref="B4:G4"/>
    <mergeCell ref="D6:G6"/>
    <mergeCell ref="D5:G5"/>
    <mergeCell ref="A7:G7"/>
    <mergeCell ref="A8:G8"/>
    <mergeCell ref="A10:A11"/>
    <mergeCell ref="B10:B11"/>
    <mergeCell ref="C10:C11"/>
    <mergeCell ref="D10:D11"/>
  </mergeCells>
  <pageMargins left="0.78740157480314965" right="0.39370078740157483" top="0.39370078740157483" bottom="0.39370078740157483" header="0.51181102362204722" footer="0.51181102362204722"/>
  <pageSetup paperSize="9" scale="49" fitToHeight="5" orientation="portrait" horizontalDpi="300" verticalDpi="300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148</TotalTime>
  <Application>LibreOffice/7.2.3.2$Windows_X86_64 LibreOffice_project/d166454616c1632304285822f9c83ce2e660fd92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</vt:i4>
      </vt:variant>
    </vt:vector>
  </HeadingPairs>
  <TitlesOfParts>
    <vt:vector size="10" baseType="lpstr">
      <vt:lpstr>Прил.7 2024год (ноябрь)</vt:lpstr>
      <vt:lpstr>'Прил.7 2024год (ноябрь)'!_FilterDatabase_0</vt:lpstr>
      <vt:lpstr>'Прил.7 2024год (ноябрь)'!_FilterDatabase_0_0</vt:lpstr>
      <vt:lpstr>'Прил.7 2024год (ноябрь)'!_FilterDatabase_0_0_0</vt:lpstr>
      <vt:lpstr>'Прил.7 2024год (ноябрь)'!Print_Titles_0</vt:lpstr>
      <vt:lpstr>'Прил.7 2024год (ноябрь)'!Print_Titles_0_0</vt:lpstr>
      <vt:lpstr>'Прил.7 2024год (ноябрь)'!Print_Titles_0_0_0</vt:lpstr>
      <vt:lpstr>'Прил.7 2024год (ноябрь)'!Заголовки_для_печати</vt:lpstr>
      <vt:lpstr>'Прил.7 2024год (ноябрь)'!Область_печати</vt:lpstr>
      <vt:lpstr>'Прил.7 2024год (ноябрь)'!программы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 Asus</cp:lastModifiedBy>
  <cp:revision>24</cp:revision>
  <cp:lastPrinted>2024-08-16T12:24:59Z</cp:lastPrinted>
  <dcterms:created xsi:type="dcterms:W3CDTF">1996-10-08T23:32:33Z</dcterms:created>
  <dcterms:modified xsi:type="dcterms:W3CDTF">2025-04-16T14:09:31Z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