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0752" yWindow="-120" windowWidth="12372" windowHeight="8196" tabRatio="500"/>
  </bookViews>
  <sheets>
    <sheet name="Приложение 3 2024)" sheetId="1" r:id="rId1"/>
  </sheets>
  <definedNames>
    <definedName name="Excel_BuiltIn_Print_Titles" localSheetId="0">'Приложение 3 2024)'!$8:$8</definedName>
    <definedName name="_xlnm.Print_Titles" localSheetId="0">'Приложение 3 2024)'!$8:$8</definedName>
  </definedNames>
  <calcPr calcId="125725" iterateDelta="1E-4"/>
</workbook>
</file>

<file path=xl/calcChain.xml><?xml version="1.0" encoding="utf-8"?>
<calcChain xmlns="http://schemas.openxmlformats.org/spreadsheetml/2006/main">
  <c r="C29" i="1"/>
  <c r="C14"/>
  <c r="C13" s="1"/>
  <c r="D14"/>
  <c r="D13" s="1"/>
  <c r="E14"/>
  <c r="E13" s="1"/>
  <c r="C20"/>
  <c r="D20"/>
  <c r="E20"/>
  <c r="E17" s="1"/>
  <c r="C22"/>
  <c r="D22"/>
  <c r="E22"/>
  <c r="C30"/>
  <c r="D30"/>
  <c r="D29" s="1"/>
  <c r="E30"/>
  <c r="E29" s="1"/>
  <c r="C34"/>
  <c r="D34"/>
  <c r="E35"/>
  <c r="E34" s="1"/>
  <c r="C12" l="1"/>
  <c r="C11" s="1"/>
  <c r="C44" s="1"/>
  <c r="E12"/>
  <c r="E11" s="1"/>
  <c r="E44" s="1"/>
  <c r="C17"/>
  <c r="D17"/>
  <c r="D12"/>
  <c r="D11" s="1"/>
  <c r="D44" s="1"/>
</calcChain>
</file>

<file path=xl/sharedStrings.xml><?xml version="1.0" encoding="utf-8"?>
<sst xmlns="http://schemas.openxmlformats.org/spreadsheetml/2006/main" count="75" uniqueCount="54">
  <si>
    <t>Приложение 3</t>
  </si>
  <si>
    <t>Безвозмездные поступления бюджета муниципального образования Вындиноостровское сельское поселение на 2024 год и плановый период 2025-2026 годов</t>
  </si>
  <si>
    <t>Код бюджетной классификации</t>
  </si>
  <si>
    <t>Наименование показателя</t>
  </si>
  <si>
    <t>Сумма 
(тысяч рублей)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</si>
  <si>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</si>
  <si>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</si>
  <si>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</si>
  <si>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</si>
  <si>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</si>
  <si>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субъектов Российской Федерации и муниципальных образований </t>
  </si>
  <si>
    <t>2 02 16001 00 0000 150</t>
  </si>
  <si>
    <t>Дотации на выравнивание бюджетной обеспеченности</t>
  </si>
  <si>
    <t>Дотации бюджетам городских поселений  на выравнивание бюджетной обеспеченности из бюджета Волховского муниципального района (областной фонд финансовой поддержки)</t>
  </si>
  <si>
    <t>Дотации бюджетам городских поселений  на выравнивание бюджетной обеспеченности из бюджета Волховского муниципального района (районный фонд финансовой поддержки)</t>
  </si>
  <si>
    <t>2 02 20000 00 0000 150</t>
  </si>
  <si>
    <t>Субсидии бюджетам бюджетной системы Российской Федерации (межбюджетные субсидии)</t>
  </si>
  <si>
    <t>2 02 25 497 00 0000 150</t>
  </si>
  <si>
    <t>Субсидии на реализацию мероприятий по обеспечению жильем молодых семей</t>
  </si>
  <si>
    <t>2 02 25 497 10 0000 150</t>
  </si>
  <si>
    <t>2 02 25 555 00 0000 150</t>
  </si>
  <si>
    <t>Субсидии бюджетам на реализацию программ формирования современной городской среды</t>
  </si>
  <si>
    <t>2 02 25 555 10 0000 150</t>
  </si>
  <si>
    <t>Субсидии бюджетам сельских поселений на реализацию программ формирования современной городской среды</t>
  </si>
  <si>
    <t xml:space="preserve">2 02 29999 00 0000 150 </t>
  </si>
  <si>
    <t>Прочие субсидии</t>
  </si>
  <si>
    <t>Субсидии на комплекс мероприятий по борьбе с борщевиком Сосновского</t>
  </si>
  <si>
    <t>Субсидии на софинансирование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 Президента РФ от 7 мая 2012 года №597 "О мероприятиях по реализации гос. социальной политики"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</si>
  <si>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</si>
  <si>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На поддержку развития инфраструктуры муниципального значения</t>
  </si>
  <si>
    <t>Мероприятия, направленные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</si>
  <si>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На реализацию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</si>
  <si>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2 02 30 000 00 0000 150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</si>
  <si>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</si>
  <si>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2 02 35 118 10 0000 150</t>
  </si>
  <si>
    <t>2 02 35118 00 0000 150</t>
  </si>
  <si>
    <t xml:space="preserve">Субвенции бюджетам поселений на осуществление первичного воинского учета на территориях, где отсутствуют военные комиссариаты 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</si>
  <si>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</si>
  <si>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</si>
  <si>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>Субвенции местным бюджетам  поселений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</si>
  <si>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 xml:space="preserve">2 02 49999 00 0000 150 </t>
  </si>
  <si>
    <t>Иные межбюджетные трансферты</t>
  </si>
  <si>
    <r>
      <rPr>
        <sz val="14"/>
        <rFont val="Times New Roman"/>
        <family val="1"/>
        <charset val="204"/>
      </rPr>
      <t>Иные межбюджетные трансферты н</t>
    </r>
    <r>
      <rPr>
        <sz val="14"/>
        <rFont val="Times New Roman"/>
        <family val="1"/>
        <charset val="1"/>
      </rPr>
      <t>а реализацию программ формирования современной городской среды</t>
    </r>
  </si>
  <si>
    <r>
      <rPr>
        <sz val="14"/>
        <rFont val="Times New Roman"/>
        <family val="1"/>
        <charset val="204"/>
      </rPr>
      <t>Иные межбюджетные трансферты н</t>
    </r>
    <r>
      <rPr>
        <sz val="14"/>
        <rFont val="Times New Roman"/>
        <family val="1"/>
        <charset val="1"/>
      </rPr>
      <t>а подготовку и выполнение тушения лесных и торфяных пожаров</t>
    </r>
  </si>
  <si>
    <r>
      <rPr>
        <sz val="14"/>
        <rFont val="Times New Roman"/>
        <family val="1"/>
        <charset val="204"/>
      </rPr>
      <t>Иные межбюджетные трансферты н</t>
    </r>
    <r>
      <rPr>
        <sz val="14"/>
        <rFont val="Times New Roman"/>
        <family val="1"/>
        <charset val="1"/>
      </rPr>
      <t>а мероприятия по профилактике асоциального поведения в молодежной среде</t>
    </r>
  </si>
  <si>
    <r>
      <rPr>
        <sz val="14"/>
        <rFont val="Times New Roman"/>
        <family val="1"/>
        <charset val="204"/>
      </rPr>
      <t>Иные межбюджетные трансферты н</t>
    </r>
    <r>
      <rPr>
        <sz val="14"/>
        <rFont val="Times New Roman"/>
        <family val="1"/>
        <charset val="1"/>
      </rPr>
      <t>а разработку проектно-сметной документации, проведение обмерных работ и технического обследования зданий</t>
    </r>
  </si>
  <si>
    <r>
      <rPr>
        <sz val="14"/>
        <rFont val="Times New Roman"/>
        <family val="1"/>
        <charset val="204"/>
      </rPr>
      <t>Иные межбюджетные трансферты н</t>
    </r>
    <r>
      <rPr>
        <sz val="14"/>
        <rFont val="Times New Roman"/>
        <family val="1"/>
        <charset val="1"/>
      </rPr>
      <t>а реализацию мероприятий по обеспечению устойчивого функционирования объектов теплоснабжения на территории Волховского района</t>
    </r>
  </si>
  <si>
    <r>
      <rPr>
        <sz val="14"/>
        <rFont val="Times New Roman"/>
        <family val="1"/>
        <charset val="204"/>
      </rPr>
      <t xml:space="preserve">Иные межбюджетные трансферты </t>
    </r>
    <r>
      <rPr>
        <sz val="14"/>
        <rFont val="Times New Roman"/>
        <family val="1"/>
        <charset val="1"/>
      </rPr>
  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  </r>
  </si>
  <si>
    <r>
      <rPr>
        <sz val="14"/>
        <rFont val="Times New Roman"/>
        <family val="1"/>
        <charset val="204"/>
      </rPr>
      <t>Иные межбюджетные трансферты н</t>
    </r>
    <r>
      <rPr>
        <sz val="14"/>
        <rFont val="Times New Roman"/>
        <family val="1"/>
        <charset val="1"/>
      </rPr>
      <t>а мероприятия по ликвидации мест несанкционированного размещения отходов и озеленение</t>
    </r>
  </si>
  <si>
    <r>
      <rPr>
        <sz val="14"/>
        <rFont val="Times New Roman"/>
        <family val="1"/>
        <charset val="204"/>
      </rPr>
      <t>Иные межбюджетные трансферты н</t>
    </r>
    <r>
      <rPr>
        <sz val="14"/>
        <rFont val="Times New Roman"/>
        <family val="1"/>
        <charset val="1"/>
      </rPr>
      <t>а софинансирование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 Президента РФ от 7 мая 2012 года №597 "О мероприятиях по реализации гос. социальной политики"</t>
    </r>
  </si>
  <si>
    <r>
      <rPr>
        <sz val="14"/>
        <rFont val="Times New Roman"/>
        <family val="1"/>
        <charset val="204"/>
      </rPr>
      <t xml:space="preserve">Иные межбюджетные трансферты </t>
    </r>
    <r>
      <rPr>
        <sz val="14"/>
        <rFont val="Times New Roman"/>
        <family val="1"/>
        <charset val="1"/>
      </rPr>
      <t xml:space="preserve"> на реализацию мероприятий по выплате зарплаты с начислениями бюджетам муниципальных образований Волховского муниципального района</t>
    </r>
  </si>
  <si>
    <t>ВСЕГО  БЕЗВОЗМЕЗДНЫХ  ПОСТУПЛЕНИЙ</t>
  </si>
  <si>
    <t>к решению Совета депутатов
Вындиноостровского сельского поселения</t>
  </si>
  <si>
    <t>от 25.12.2023 г  №35 в редакции от 05.11.2024 гола №14</t>
  </si>
</sst>
</file>

<file path=xl/styles.xml><?xml version="1.0" encoding="utf-8"?>
<styleSheet xmlns="http://schemas.openxmlformats.org/spreadsheetml/2006/main">
  <numFmts count="2">
    <numFmt numFmtId="164" formatCode="_-* #,##0.00_р_._-;\-* #,##0.00_р_._-;_-* \-??_р_._-;_-@_-"/>
    <numFmt numFmtId="165" formatCode="?"/>
  </numFmts>
  <fonts count="15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Arial Narrow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1"/>
    </font>
    <font>
      <b/>
      <sz val="14"/>
      <name val="Times New Roman"/>
      <family val="1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164" fontId="14" fillId="0" borderId="0" applyFill="0" applyBorder="0" applyAlignment="0" applyProtection="0"/>
  </cellStyleXfs>
  <cellXfs count="60">
    <xf numFmtId="0" fontId="0" fillId="0" borderId="0" xfId="0"/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left" vertical="center"/>
    </xf>
    <xf numFmtId="4" fontId="5" fillId="0" borderId="0" xfId="1" applyNumberFormat="1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49" fontId="6" fillId="0" borderId="0" xfId="1" applyNumberFormat="1" applyFont="1" applyFill="1"/>
    <xf numFmtId="0" fontId="6" fillId="0" borderId="0" xfId="1" applyFont="1" applyFill="1"/>
    <xf numFmtId="49" fontId="7" fillId="0" borderId="0" xfId="1" applyNumberFormat="1" applyFont="1" applyFill="1"/>
    <xf numFmtId="49" fontId="8" fillId="0" borderId="0" xfId="1" applyNumberFormat="1" applyFont="1" applyFill="1" applyBorder="1" applyAlignment="1">
      <alignment horizontal="right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vertical="center"/>
    </xf>
    <xf numFmtId="0" fontId="9" fillId="0" borderId="1" xfId="1" applyFont="1" applyFill="1" applyBorder="1" applyAlignment="1">
      <alignment horizontal="left" vertical="center"/>
    </xf>
    <xf numFmtId="4" fontId="10" fillId="0" borderId="1" xfId="1" applyNumberFormat="1" applyFont="1" applyFill="1" applyBorder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1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/>
    </xf>
    <xf numFmtId="0" fontId="13" fillId="0" borderId="2" xfId="2" applyNumberFormat="1" applyFont="1" applyFill="1" applyBorder="1" applyAlignment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center" vertical="center" wrapText="1"/>
    </xf>
    <xf numFmtId="49" fontId="13" fillId="0" borderId="4" xfId="0" applyNumberFormat="1" applyFont="1" applyFill="1" applyBorder="1" applyAlignment="1" applyProtection="1">
      <alignment horizontal="left" vertical="center" wrapText="1"/>
    </xf>
    <xf numFmtId="49" fontId="12" fillId="0" borderId="5" xfId="0" applyNumberFormat="1" applyFont="1" applyFill="1" applyBorder="1" applyAlignment="1" applyProtection="1">
      <alignment horizontal="center" vertical="center" wrapText="1"/>
    </xf>
    <xf numFmtId="49" fontId="12" fillId="0" borderId="5" xfId="0" applyNumberFormat="1" applyFont="1" applyFill="1" applyBorder="1" applyAlignment="1" applyProtection="1">
      <alignment horizontal="left" vertical="center" wrapText="1"/>
    </xf>
    <xf numFmtId="49" fontId="13" fillId="0" borderId="6" xfId="0" applyNumberFormat="1" applyFont="1" applyFill="1" applyBorder="1" applyAlignment="1" applyProtection="1">
      <alignment horizontal="center" vertical="center" wrapText="1"/>
    </xf>
    <xf numFmtId="49" fontId="12" fillId="0" borderId="6" xfId="0" applyNumberFormat="1" applyFont="1" applyFill="1" applyBorder="1" applyAlignment="1" applyProtection="1">
      <alignment horizontal="center" vertical="center" wrapText="1"/>
    </xf>
    <xf numFmtId="49" fontId="12" fillId="0" borderId="4" xfId="0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165" fontId="12" fillId="0" borderId="5" xfId="0" applyNumberFormat="1" applyFont="1" applyFill="1" applyBorder="1" applyAlignment="1" applyProtection="1">
      <alignment horizontal="left" vertical="center" wrapText="1"/>
    </xf>
    <xf numFmtId="0" fontId="9" fillId="0" borderId="0" xfId="1" applyFont="1" applyFill="1" applyAlignment="1">
      <alignment horizontal="center" vertical="center"/>
    </xf>
    <xf numFmtId="49" fontId="13" fillId="0" borderId="5" xfId="0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left" vertical="center" wrapText="1"/>
    </xf>
    <xf numFmtId="49" fontId="11" fillId="0" borderId="5" xfId="0" applyNumberFormat="1" applyFont="1" applyFill="1" applyBorder="1" applyAlignment="1" applyProtection="1">
      <alignment horizontal="left" vertical="center" wrapText="1"/>
    </xf>
    <xf numFmtId="165" fontId="11" fillId="0" borderId="5" xfId="0" applyNumberFormat="1" applyFont="1" applyFill="1" applyBorder="1" applyAlignment="1" applyProtection="1">
      <alignment horizontal="left" vertical="center" wrapText="1"/>
    </xf>
    <xf numFmtId="2" fontId="9" fillId="0" borderId="2" xfId="1" applyNumberFormat="1" applyFont="1" applyFill="1" applyBorder="1" applyAlignment="1">
      <alignment horizontal="right" vertical="center"/>
    </xf>
    <xf numFmtId="2" fontId="11" fillId="0" borderId="2" xfId="1" applyNumberFormat="1" applyFont="1" applyFill="1" applyBorder="1" applyAlignment="1">
      <alignment horizontal="right" vertical="center"/>
    </xf>
    <xf numFmtId="2" fontId="12" fillId="0" borderId="2" xfId="1" applyNumberFormat="1" applyFont="1" applyFill="1" applyBorder="1" applyAlignment="1">
      <alignment horizontal="right" vertical="center"/>
    </xf>
    <xf numFmtId="2" fontId="13" fillId="0" borderId="2" xfId="1" applyNumberFormat="1" applyFont="1" applyFill="1" applyBorder="1" applyAlignment="1">
      <alignment horizontal="right" vertical="center"/>
    </xf>
    <xf numFmtId="2" fontId="13" fillId="0" borderId="4" xfId="0" applyNumberFormat="1" applyFont="1" applyFill="1" applyBorder="1" applyAlignment="1" applyProtection="1">
      <alignment horizontal="right" vertical="center" wrapText="1"/>
    </xf>
    <xf numFmtId="2" fontId="12" fillId="0" borderId="5" xfId="0" applyNumberFormat="1" applyFont="1" applyFill="1" applyBorder="1" applyAlignment="1" applyProtection="1">
      <alignment horizontal="right" vertical="center" wrapText="1"/>
    </xf>
    <xf numFmtId="2" fontId="13" fillId="0" borderId="7" xfId="1" applyNumberFormat="1" applyFont="1" applyFill="1" applyBorder="1" applyAlignment="1">
      <alignment horizontal="right" vertical="center"/>
    </xf>
    <xf numFmtId="0" fontId="13" fillId="0" borderId="2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right" vertical="center"/>
    </xf>
    <xf numFmtId="0" fontId="11" fillId="0" borderId="0" xfId="1" applyFont="1" applyFill="1" applyBorder="1" applyAlignment="1">
      <alignment horizontal="right" vertical="center" wrapText="1"/>
    </xf>
    <xf numFmtId="0" fontId="8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  <pageSetUpPr fitToPage="1"/>
  </sheetPr>
  <dimension ref="A1:F44"/>
  <sheetViews>
    <sheetView tabSelected="1" topLeftCell="A25" zoomScale="55" zoomScaleNormal="55" workbookViewId="0">
      <selection activeCell="C32" sqref="C32"/>
    </sheetView>
  </sheetViews>
  <sheetFormatPr defaultColWidth="9.109375" defaultRowHeight="15.6"/>
  <cols>
    <col min="1" max="1" width="33.5546875" style="1" customWidth="1"/>
    <col min="2" max="2" width="108.109375" style="2" customWidth="1"/>
    <col min="3" max="3" width="16.109375" style="3" customWidth="1"/>
    <col min="4" max="5" width="16.109375" style="4" customWidth="1"/>
    <col min="6" max="16384" width="9.109375" style="4"/>
  </cols>
  <sheetData>
    <row r="1" spans="1:6" s="6" customFormat="1" ht="22.8">
      <c r="A1" s="5"/>
      <c r="B1" s="53" t="s">
        <v>0</v>
      </c>
      <c r="C1" s="53"/>
      <c r="D1" s="53"/>
      <c r="E1" s="53"/>
    </row>
    <row r="2" spans="1:6" ht="46.8" customHeight="1">
      <c r="A2" s="5"/>
      <c r="B2" s="54" t="s">
        <v>52</v>
      </c>
      <c r="C2" s="54"/>
      <c r="D2" s="54"/>
      <c r="E2" s="54"/>
      <c r="F2" s="6"/>
    </row>
    <row r="3" spans="1:6" s="6" customFormat="1" ht="22.8">
      <c r="A3" s="7"/>
      <c r="B3" s="53" t="s">
        <v>53</v>
      </c>
      <c r="C3" s="53"/>
      <c r="D3" s="53"/>
      <c r="E3" s="53"/>
    </row>
    <row r="4" spans="1:6" s="9" customFormat="1" ht="13.8">
      <c r="A4" s="8"/>
      <c r="B4" s="55"/>
      <c r="C4" s="55"/>
      <c r="D4" s="55"/>
      <c r="E4" s="55"/>
    </row>
    <row r="5" spans="1:6" s="9" customFormat="1" ht="13.8">
      <c r="A5" s="8"/>
      <c r="B5" s="10"/>
      <c r="C5" s="10"/>
    </row>
    <row r="6" spans="1:6" ht="19.350000000000001" customHeight="1">
      <c r="A6" s="56" t="s">
        <v>1</v>
      </c>
      <c r="B6" s="56"/>
      <c r="C6" s="56"/>
      <c r="D6" s="56"/>
      <c r="E6" s="56"/>
    </row>
    <row r="7" spans="1:6" ht="18">
      <c r="A7" s="11"/>
      <c r="B7" s="12"/>
      <c r="C7" s="13"/>
      <c r="D7" s="14"/>
      <c r="E7" s="14"/>
    </row>
    <row r="8" spans="1:6" s="17" customFormat="1" ht="34.950000000000003" customHeight="1">
      <c r="A8" s="57" t="s">
        <v>2</v>
      </c>
      <c r="B8" s="58" t="s">
        <v>3</v>
      </c>
      <c r="C8" s="59" t="s">
        <v>4</v>
      </c>
      <c r="D8" s="59" t="s">
        <v>4</v>
      </c>
      <c r="E8" s="59" t="s">
        <v>4</v>
      </c>
    </row>
    <row r="9" spans="1:6" s="17" customFormat="1" ht="17.399999999999999">
      <c r="A9" s="57"/>
      <c r="B9" s="58"/>
      <c r="C9" s="18">
        <v>2024</v>
      </c>
      <c r="D9" s="18">
        <v>2025</v>
      </c>
      <c r="E9" s="18">
        <v>2026</v>
      </c>
    </row>
    <row r="10" spans="1:6" s="17" customFormat="1" ht="17.399999999999999">
      <c r="A10" s="15">
        <v>1</v>
      </c>
      <c r="B10" s="16">
        <v>2</v>
      </c>
      <c r="C10" s="18">
        <v>3</v>
      </c>
      <c r="D10" s="18">
        <v>4</v>
      </c>
      <c r="E10" s="18">
        <v>5</v>
      </c>
    </row>
    <row r="11" spans="1:6" s="14" customFormat="1" ht="18">
      <c r="A11" s="19" t="s">
        <v>5</v>
      </c>
      <c r="B11" s="20" t="s">
        <v>6</v>
      </c>
      <c r="C11" s="45">
        <f>C12</f>
        <v>48925.929999999993</v>
      </c>
      <c r="D11" s="45">
        <f>D12</f>
        <v>15040.210000000001</v>
      </c>
      <c r="E11" s="45">
        <f>E12</f>
        <v>15421.78</v>
      </c>
    </row>
    <row r="12" spans="1:6" s="14" customFormat="1" ht="34.799999999999997">
      <c r="A12" s="19" t="s">
        <v>7</v>
      </c>
      <c r="B12" s="21" t="s">
        <v>8</v>
      </c>
      <c r="C12" s="45">
        <f>C13+C17+C29+C34</f>
        <v>48925.929999999993</v>
      </c>
      <c r="D12" s="45">
        <f>D13+D17+D29+D34</f>
        <v>15040.210000000001</v>
      </c>
      <c r="E12" s="45">
        <f>E13+E17+E29+E34</f>
        <v>15421.78</v>
      </c>
    </row>
    <row r="13" spans="1:6" s="14" customFormat="1" ht="18">
      <c r="A13" s="19" t="s">
        <v>9</v>
      </c>
      <c r="B13" s="21" t="s">
        <v>10</v>
      </c>
      <c r="C13" s="45">
        <f>C14</f>
        <v>12096.8</v>
      </c>
      <c r="D13" s="45">
        <f>D14</f>
        <v>12490.900000000001</v>
      </c>
      <c r="E13" s="45">
        <f>E14</f>
        <v>10431.6</v>
      </c>
    </row>
    <row r="14" spans="1:6" s="14" customFormat="1" ht="18">
      <c r="A14" s="19" t="s">
        <v>11</v>
      </c>
      <c r="B14" s="21" t="s">
        <v>12</v>
      </c>
      <c r="C14" s="46">
        <f>C15+C16</f>
        <v>12096.8</v>
      </c>
      <c r="D14" s="46">
        <f>D15+D16</f>
        <v>12490.900000000001</v>
      </c>
      <c r="E14" s="46">
        <f>E15+E16</f>
        <v>10431.6</v>
      </c>
    </row>
    <row r="15" spans="1:6" s="14" customFormat="1" ht="36">
      <c r="A15" s="22" t="s">
        <v>11</v>
      </c>
      <c r="B15" s="23" t="s">
        <v>13</v>
      </c>
      <c r="C15" s="47">
        <v>10026.1</v>
      </c>
      <c r="D15" s="47">
        <v>10418.200000000001</v>
      </c>
      <c r="E15" s="47">
        <v>8258.7000000000007</v>
      </c>
    </row>
    <row r="16" spans="1:6" s="24" customFormat="1" ht="36">
      <c r="A16" s="22" t="s">
        <v>11</v>
      </c>
      <c r="B16" s="23" t="s">
        <v>14</v>
      </c>
      <c r="C16" s="47">
        <v>2070.6999999999998</v>
      </c>
      <c r="D16" s="47">
        <v>2072.6999999999998</v>
      </c>
      <c r="E16" s="47">
        <v>2172.9</v>
      </c>
    </row>
    <row r="17" spans="1:5" s="24" customFormat="1" ht="34.799999999999997">
      <c r="A17" s="25" t="s">
        <v>15</v>
      </c>
      <c r="B17" s="26" t="s">
        <v>16</v>
      </c>
      <c r="C17" s="48">
        <f>C20+C18+C22</f>
        <v>24415.48</v>
      </c>
      <c r="D17" s="48">
        <f>D20+D18+D22</f>
        <v>2345.91</v>
      </c>
      <c r="E17" s="48">
        <f>E20+E18+E22</f>
        <v>4769.4799999999996</v>
      </c>
    </row>
    <row r="18" spans="1:5" s="24" customFormat="1" ht="17.399999999999999">
      <c r="A18" s="27" t="s">
        <v>17</v>
      </c>
      <c r="B18" s="28" t="s">
        <v>18</v>
      </c>
      <c r="C18" s="49">
        <v>2614.08</v>
      </c>
      <c r="D18" s="49">
        <v>1508.3</v>
      </c>
      <c r="E18" s="49">
        <v>3835.87</v>
      </c>
    </row>
    <row r="19" spans="1:5" s="24" customFormat="1" ht="18">
      <c r="A19" s="29" t="s">
        <v>19</v>
      </c>
      <c r="B19" s="30" t="s">
        <v>18</v>
      </c>
      <c r="C19" s="50">
        <v>2614.08</v>
      </c>
      <c r="D19" s="50">
        <v>1508.3</v>
      </c>
      <c r="E19" s="50">
        <v>3835.87</v>
      </c>
    </row>
    <row r="20" spans="1:5" s="14" customFormat="1" ht="34.799999999999997">
      <c r="A20" s="31" t="s">
        <v>20</v>
      </c>
      <c r="B20" s="28" t="s">
        <v>21</v>
      </c>
      <c r="C20" s="48">
        <f>C21</f>
        <v>8000</v>
      </c>
      <c r="D20" s="48">
        <f>D21</f>
        <v>0</v>
      </c>
      <c r="E20" s="48">
        <f>E21</f>
        <v>0</v>
      </c>
    </row>
    <row r="21" spans="1:5" ht="36">
      <c r="A21" s="32" t="s">
        <v>22</v>
      </c>
      <c r="B21" s="33" t="s">
        <v>23</v>
      </c>
      <c r="C21" s="47">
        <v>8000</v>
      </c>
      <c r="D21" s="47">
        <v>0</v>
      </c>
      <c r="E21" s="47">
        <v>0</v>
      </c>
    </row>
    <row r="22" spans="1:5" ht="17.399999999999999">
      <c r="A22" s="34" t="s">
        <v>24</v>
      </c>
      <c r="B22" s="35" t="s">
        <v>25</v>
      </c>
      <c r="C22" s="48">
        <f>SUM(C23:C28)</f>
        <v>13801.4</v>
      </c>
      <c r="D22" s="48">
        <f>SUM(D23:D28)</f>
        <v>837.6099999999999</v>
      </c>
      <c r="E22" s="48">
        <f>SUM(E23:E28)</f>
        <v>933.6099999999999</v>
      </c>
    </row>
    <row r="23" spans="1:5" ht="18">
      <c r="A23" s="36" t="s">
        <v>24</v>
      </c>
      <c r="B23" s="30" t="s">
        <v>26</v>
      </c>
      <c r="C23" s="50">
        <v>289.87</v>
      </c>
      <c r="D23" s="50">
        <v>226.31</v>
      </c>
      <c r="E23" s="50">
        <v>322.31</v>
      </c>
    </row>
    <row r="24" spans="1:5" ht="72">
      <c r="A24" s="36" t="s">
        <v>24</v>
      </c>
      <c r="B24" s="37" t="s">
        <v>27</v>
      </c>
      <c r="C24" s="50">
        <v>824.3</v>
      </c>
      <c r="D24" s="50">
        <v>611.29999999999995</v>
      </c>
      <c r="E24" s="50">
        <v>611.29999999999995</v>
      </c>
    </row>
    <row r="25" spans="1:5" ht="36">
      <c r="A25" s="36" t="s">
        <v>24</v>
      </c>
      <c r="B25" s="30" t="s">
        <v>28</v>
      </c>
      <c r="C25" s="50">
        <v>10025.33</v>
      </c>
      <c r="D25" s="50">
        <v>0</v>
      </c>
      <c r="E25" s="50">
        <v>0</v>
      </c>
    </row>
    <row r="26" spans="1:5" ht="18">
      <c r="A26" s="36" t="s">
        <v>24</v>
      </c>
      <c r="B26" s="30" t="s">
        <v>29</v>
      </c>
      <c r="C26" s="50">
        <v>800</v>
      </c>
      <c r="D26" s="50">
        <v>0</v>
      </c>
      <c r="E26" s="50">
        <v>0</v>
      </c>
    </row>
    <row r="27" spans="1:5" ht="72">
      <c r="A27" s="36"/>
      <c r="B27" s="37" t="s">
        <v>30</v>
      </c>
      <c r="C27" s="50">
        <v>1020.4</v>
      </c>
      <c r="D27" s="50">
        <v>0</v>
      </c>
      <c r="E27" s="50">
        <v>0</v>
      </c>
    </row>
    <row r="28" spans="1:5" ht="72">
      <c r="A28" s="36" t="s">
        <v>24</v>
      </c>
      <c r="B28" s="37" t="s">
        <v>31</v>
      </c>
      <c r="C28" s="50">
        <v>841.5</v>
      </c>
      <c r="D28" s="50">
        <v>0</v>
      </c>
      <c r="E28" s="50">
        <v>0</v>
      </c>
    </row>
    <row r="29" spans="1:5" s="38" customFormat="1" ht="34.799999999999997">
      <c r="A29" s="27" t="s">
        <v>32</v>
      </c>
      <c r="B29" s="28" t="s">
        <v>33</v>
      </c>
      <c r="C29" s="51">
        <f>C30+C32</f>
        <v>186.52</v>
      </c>
      <c r="D29" s="51">
        <f>D30+D32</f>
        <v>203.4</v>
      </c>
      <c r="E29" s="51">
        <f>E30+E32</f>
        <v>220.7</v>
      </c>
    </row>
    <row r="30" spans="1:5" s="38" customFormat="1" ht="36">
      <c r="A30" s="39" t="s">
        <v>34</v>
      </c>
      <c r="B30" s="30" t="s">
        <v>33</v>
      </c>
      <c r="C30" s="48">
        <f>C31</f>
        <v>183</v>
      </c>
      <c r="D30" s="48">
        <f>D31</f>
        <v>199.9</v>
      </c>
      <c r="E30" s="48">
        <f>E31</f>
        <v>217.2</v>
      </c>
    </row>
    <row r="31" spans="1:5" s="14" customFormat="1" ht="36">
      <c r="A31" s="22" t="s">
        <v>35</v>
      </c>
      <c r="B31" s="40" t="s">
        <v>36</v>
      </c>
      <c r="C31" s="50">
        <v>183</v>
      </c>
      <c r="D31" s="50">
        <v>199.9</v>
      </c>
      <c r="E31" s="50">
        <v>217.2</v>
      </c>
    </row>
    <row r="32" spans="1:5" s="38" customFormat="1" ht="34.799999999999997">
      <c r="A32" s="41" t="s">
        <v>37</v>
      </c>
      <c r="B32" s="42" t="s">
        <v>38</v>
      </c>
      <c r="C32" s="45">
        <v>3.52</v>
      </c>
      <c r="D32" s="48">
        <v>3.5</v>
      </c>
      <c r="E32" s="48">
        <v>3.5</v>
      </c>
    </row>
    <row r="33" spans="1:5" s="14" customFormat="1" ht="54">
      <c r="A33" s="22" t="s">
        <v>37</v>
      </c>
      <c r="B33" s="40" t="s">
        <v>39</v>
      </c>
      <c r="C33" s="47">
        <v>3.52</v>
      </c>
      <c r="D33" s="47">
        <v>3.5</v>
      </c>
      <c r="E33" s="47">
        <v>3.5</v>
      </c>
    </row>
    <row r="34" spans="1:5" ht="17.399999999999999">
      <c r="A34" s="34" t="s">
        <v>40</v>
      </c>
      <c r="B34" s="42" t="s">
        <v>41</v>
      </c>
      <c r="C34" s="48">
        <f>C35+C36+C37+C38+C39+C40+C41+C42+C43</f>
        <v>12227.130000000001</v>
      </c>
      <c r="D34" s="48">
        <f>D35+D36+D37+D38+D39+D40+D41+D42+D43</f>
        <v>0</v>
      </c>
      <c r="E34" s="48">
        <f>E35+E36+E37+E38+E39+E40+E41+E42+E43</f>
        <v>0</v>
      </c>
    </row>
    <row r="35" spans="1:5" ht="36">
      <c r="A35" s="36" t="s">
        <v>40</v>
      </c>
      <c r="B35" s="43" t="s">
        <v>42</v>
      </c>
      <c r="C35" s="50">
        <v>556.52</v>
      </c>
      <c r="D35" s="47">
        <v>0</v>
      </c>
      <c r="E35" s="47">
        <f>D35+D35*5%</f>
        <v>0</v>
      </c>
    </row>
    <row r="36" spans="1:5" ht="36">
      <c r="A36" s="36" t="s">
        <v>40</v>
      </c>
      <c r="B36" s="43" t="s">
        <v>43</v>
      </c>
      <c r="C36" s="50">
        <v>14</v>
      </c>
      <c r="D36" s="47">
        <v>0</v>
      </c>
      <c r="E36" s="47">
        <v>0</v>
      </c>
    </row>
    <row r="37" spans="1:5" ht="36">
      <c r="A37" s="36" t="s">
        <v>40</v>
      </c>
      <c r="B37" s="43" t="s">
        <v>44</v>
      </c>
      <c r="C37" s="50">
        <v>60</v>
      </c>
      <c r="D37" s="47">
        <v>0</v>
      </c>
      <c r="E37" s="47">
        <v>0</v>
      </c>
    </row>
    <row r="38" spans="1:5" ht="36">
      <c r="A38" s="36" t="s">
        <v>40</v>
      </c>
      <c r="B38" s="43" t="s">
        <v>45</v>
      </c>
      <c r="C38" s="50">
        <v>7375.77</v>
      </c>
      <c r="D38" s="47">
        <v>0</v>
      </c>
      <c r="E38" s="47">
        <v>0</v>
      </c>
    </row>
    <row r="39" spans="1:5" ht="36">
      <c r="A39" s="36" t="s">
        <v>40</v>
      </c>
      <c r="B39" s="43" t="s">
        <v>46</v>
      </c>
      <c r="C39" s="50">
        <v>1262.6500000000001</v>
      </c>
      <c r="D39" s="47">
        <v>0</v>
      </c>
      <c r="E39" s="47">
        <v>0</v>
      </c>
    </row>
    <row r="40" spans="1:5" ht="54">
      <c r="A40" s="36" t="s">
        <v>40</v>
      </c>
      <c r="B40" s="43" t="s">
        <v>47</v>
      </c>
      <c r="C40" s="50">
        <v>570</v>
      </c>
      <c r="D40" s="47">
        <v>0</v>
      </c>
      <c r="E40" s="47">
        <v>0</v>
      </c>
    </row>
    <row r="41" spans="1:5" ht="36">
      <c r="A41" s="36" t="s">
        <v>40</v>
      </c>
      <c r="B41" s="43" t="s">
        <v>48</v>
      </c>
      <c r="C41" s="50">
        <v>93.79</v>
      </c>
      <c r="D41" s="47">
        <v>0</v>
      </c>
      <c r="E41" s="47">
        <v>0</v>
      </c>
    </row>
    <row r="42" spans="1:5" ht="72">
      <c r="A42" s="36" t="s">
        <v>40</v>
      </c>
      <c r="B42" s="44" t="s">
        <v>49</v>
      </c>
      <c r="C42" s="50">
        <v>294.39999999999998</v>
      </c>
      <c r="D42" s="47">
        <v>0</v>
      </c>
      <c r="E42" s="47">
        <v>0</v>
      </c>
    </row>
    <row r="43" spans="1:5" ht="36">
      <c r="A43" s="36" t="s">
        <v>40</v>
      </c>
      <c r="B43" s="43" t="s">
        <v>50</v>
      </c>
      <c r="C43" s="50">
        <v>2000</v>
      </c>
      <c r="D43" s="47">
        <v>0</v>
      </c>
      <c r="E43" s="47">
        <v>0</v>
      </c>
    </row>
    <row r="44" spans="1:5" ht="17.399999999999999">
      <c r="A44" s="52" t="s">
        <v>51</v>
      </c>
      <c r="B44" s="52"/>
      <c r="C44" s="48">
        <f>C11</f>
        <v>48925.929999999993</v>
      </c>
      <c r="D44" s="48">
        <f>D11</f>
        <v>15040.210000000001</v>
      </c>
      <c r="E44" s="48">
        <f>E11</f>
        <v>15421.78</v>
      </c>
    </row>
  </sheetData>
  <sheetProtection selectLockedCells="1" selectUnlockedCells="1"/>
  <mergeCells count="9">
    <mergeCell ref="A44:B44"/>
    <mergeCell ref="B1:E1"/>
    <mergeCell ref="B2:E2"/>
    <mergeCell ref="B3:E3"/>
    <mergeCell ref="B4:E4"/>
    <mergeCell ref="A6:E6"/>
    <mergeCell ref="A8:A9"/>
    <mergeCell ref="B8:B9"/>
    <mergeCell ref="C8:E8"/>
  </mergeCells>
  <printOptions horizontalCentered="1"/>
  <pageMargins left="0.44027777777777777" right="0.1701388888888889" top="0.17986111111111111" bottom="0.1701388888888889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2024)</vt:lpstr>
      <vt:lpstr>'Приложение 3 2024)'!Excel_BuiltIn_Print_Titles</vt:lpstr>
      <vt:lpstr>'Приложение 3 2024)'!Заголовки_для_печати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dcterms:created xsi:type="dcterms:W3CDTF">2025-04-16T07:37:51Z</dcterms:created>
  <dcterms:modified xsi:type="dcterms:W3CDTF">2025-04-16T14:38:02Z</dcterms:modified>
</cp:coreProperties>
</file>