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96" yWindow="192" windowWidth="11040" windowHeight="9144" tabRatio="500" firstSheet="1" activeTab="1"/>
  </bookViews>
  <sheets>
    <sheet name="Приложение 2024 (ист) " sheetId="1" r:id="rId1"/>
    <sheet name="приложение 2 декабр 2024" sheetId="2" r:id="rId2"/>
  </sheets>
  <definedNames>
    <definedName name="_xlnm.Print_Titles" localSheetId="0">'Приложение 2024 (ист) '!$7:$7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34" i="2"/>
  <c r="D33" s="1"/>
  <c r="E34"/>
  <c r="C34"/>
  <c r="C33" s="1"/>
  <c r="C19"/>
  <c r="E46"/>
  <c r="E41"/>
  <c r="E33" s="1"/>
  <c r="C30"/>
  <c r="E24"/>
  <c r="D24"/>
  <c r="C24"/>
  <c r="E19"/>
  <c r="D19"/>
  <c r="E17"/>
  <c r="D17"/>
  <c r="C17"/>
  <c r="E14"/>
  <c r="E9" s="1"/>
  <c r="D14"/>
  <c r="C14"/>
  <c r="E12"/>
  <c r="D12"/>
  <c r="D9" s="1"/>
  <c r="C12"/>
  <c r="E10"/>
  <c r="D10"/>
  <c r="C10"/>
  <c r="E46" i="1"/>
  <c r="E41"/>
  <c r="E34"/>
  <c r="E33" s="1"/>
  <c r="D34"/>
  <c r="C34"/>
  <c r="D33"/>
  <c r="C33"/>
  <c r="C30"/>
  <c r="E24"/>
  <c r="D24"/>
  <c r="C24"/>
  <c r="E19"/>
  <c r="D19"/>
  <c r="C19"/>
  <c r="E17"/>
  <c r="D17"/>
  <c r="C17"/>
  <c r="E14"/>
  <c r="E9" s="1"/>
  <c r="D14"/>
  <c r="C14"/>
  <c r="E12"/>
  <c r="D12"/>
  <c r="D9" s="1"/>
  <c r="C12"/>
  <c r="E10"/>
  <c r="D10"/>
  <c r="C10"/>
  <c r="C9" s="1"/>
  <c r="C9" i="2" l="1"/>
  <c r="C54" s="1"/>
  <c r="E54"/>
  <c r="D54"/>
  <c r="C50" i="1"/>
  <c r="D50"/>
  <c r="E50"/>
</calcChain>
</file>

<file path=xl/sharedStrings.xml><?xml version="1.0" encoding="utf-8"?>
<sst xmlns="http://schemas.openxmlformats.org/spreadsheetml/2006/main" count="190" uniqueCount="86">
  <si>
    <t>Приложение2</t>
  </si>
  <si>
    <t>к Решению Совета депутатов</t>
  </si>
  <si>
    <t xml:space="preserve"> Вындиноостровского сельского поселения</t>
  </si>
  <si>
    <t xml:space="preserve">от 25.12. 2023 г  №35 в ред. От 05.11.2024г № 14 </t>
  </si>
  <si>
    <t>Поступление доходов бюджета 
 Вындиноостровского сельского поселения 
на 2024 год и плановый период 2025-2026 годов</t>
  </si>
  <si>
    <t>Код бюджетной классификации</t>
  </si>
  <si>
    <t>Наименование показателя</t>
  </si>
  <si>
    <t xml:space="preserve">                                         Сумма                                           (тысяч рублей)</t>
  </si>
  <si>
    <t>2024 год</t>
  </si>
  <si>
    <t>2025 год</t>
  </si>
  <si>
    <t>2026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</si>
  <si>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</si>
  <si>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</si>
  <si>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</si>
  <si>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</si>
  <si>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</si>
  <si>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</si>
  <si>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</si>
  <si>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</si>
  <si>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</si>
  <si>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</si>
  <si>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</si>
  <si>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</si>
  <si>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</si>
  <si>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</si>
  <si>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</si>
  <si>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 xml:space="preserve">Земельный налог 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</si>
  <si>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</si>
  <si>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</si>
  <si>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</si>
  <si>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</si>
  <si>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</si>
  <si>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</si>
  <si>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</si>
  <si>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</si>
  <si>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</si>
  <si>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доходы от использования имущества и 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</si>
  <si>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</si>
  <si>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113 02000 00 0000 130</t>
  </si>
  <si>
    <t xml:space="preserve"> Доходы от компенсации затрат государства</t>
  </si>
  <si>
    <t xml:space="preserve">1 14 00000 00 0000 000 </t>
  </si>
  <si>
    <t>ДОХОДЫ ОТ ПРОДАЖИ МАТЕРИАЛЬНЫХ И НЕМАТЕРИАЛЬНЫХ АКТИВОВ</t>
  </si>
  <si>
    <t xml:space="preserve">1 14 02000 00 0000 410 </t>
  </si>
  <si>
    <t>Доходы от продажи имущества, находящихся в  государственной и муниципальной собственности (за исключением земельных участков бюджетных и автономных учреждений)</t>
  </si>
  <si>
    <t xml:space="preserve">1 14 06000 00 0000 430 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</si>
  <si>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</si>
  <si>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116 00000 00 0000 000</t>
  </si>
  <si>
    <t>Штрафы, санкции, возмещение ущерба</t>
  </si>
  <si>
    <t>116 51040 02 0000 140</t>
  </si>
  <si>
    <t>Денежные взыскания (штрафы), установленные законами субъектов Российской Федерации за несоблюдение, муниципальных правовых актов, зачисляемые в бюджеты поселений</t>
  </si>
  <si>
    <t>116 07 010 10 0000 140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</si>
  <si>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</si>
  <si>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117 05 050 10 0000 180</t>
  </si>
  <si>
    <t>Прочие неналоговые доходы</t>
  </si>
  <si>
    <t>Проочие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</si>
  <si>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</si>
  <si>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</si>
  <si>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</si>
  <si>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</si>
  <si>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2 02 16 001 10 0000 150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</si>
  <si>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</si>
  <si>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2 02 25 497 10 0000 150</t>
  </si>
  <si>
    <t>Субсидии бюджетам сельских поселений на реализацию мероприятий по обеспечению жильем молодых семей</t>
  </si>
  <si>
    <t>2 02 25  555 10 0000 150</t>
  </si>
  <si>
    <t>Формирование современной городской среды</t>
  </si>
  <si>
    <t xml:space="preserve">2 02 29999 10 0000 150 </t>
  </si>
  <si>
    <t>Прочие субсидии бюджетам сельских поселений</t>
  </si>
  <si>
    <t>2 02 30000 00 0000 150</t>
  </si>
  <si>
    <t>Субвенции бюджетам бюджетной системы Российской Федерации</t>
  </si>
  <si>
    <t xml:space="preserve">2 02 25 497 10 0000 150 </t>
  </si>
  <si>
    <t xml:space="preserve">2 02 49999 00 0000 150 </t>
  </si>
  <si>
    <t>На реализацию программ формирования современной городской среды</t>
  </si>
  <si>
    <t>202 49999 10 0000 150</t>
  </si>
  <si>
    <t>На подготовку и выполнение тушения лесных и торфяных пожаров</t>
  </si>
  <si>
    <t>На мероприятия по профилактике асоциального поведения в молодежной среде</t>
  </si>
  <si>
    <t>На разработку проектно-сметной документации, проведение обмерных работ и технического обследования зданий</t>
  </si>
  <si>
    <t>На реализацию мероприятий по обеспечению устойчивого функционирования объектов теплоснабжения на территории Волховского района</t>
  </si>
  <si>
    <t>на проведение мероприятий по освобождению территрорий от засоренности борщевиком Сосновского муниципальных образований Волховского муниципального района механическим методом (покос)</t>
  </si>
  <si>
    <t>На мероприятия по ликвидации мест несанкционированного размещения отходов и озеленение</t>
  </si>
  <si>
    <t>На софинансирование дополнительных расходов местных бюджетов на сохранение целевых показателей повышения оплаты труда работников муниципальных учреждений культуры в соответствии с Указо Президента РФ от 7 мая 2012 года №597 "О мероприятиях по реализации гос. социальной политики"</t>
  </si>
  <si>
    <t>На реализацию мероприятий по выплате зарплаты с начислениями бюджетам муниципальных образований Волховского муниципального района</t>
  </si>
  <si>
    <t>ВСЕГО  ДОХОДОВ</t>
  </si>
  <si>
    <r>
      <t>Иные межбюджетные трансферты н</t>
    </r>
    <r>
      <rPr>
        <sz val="9"/>
        <rFont val="Times New Roman"/>
        <family val="1"/>
        <charset val="1"/>
      </rPr>
      <t>а мероприятия на замену светильников уличного освещения</t>
    </r>
  </si>
  <si>
    <r>
      <t>Иные межбюджетные трансферты н</t>
    </r>
    <r>
      <rPr>
        <sz val="9"/>
        <rFont val="Times New Roman"/>
        <family val="1"/>
        <charset val="1"/>
      </rPr>
      <t>а мероприятия по оплате электроэнергии</t>
    </r>
  </si>
  <si>
    <r>
      <t>Иные межбюджетные трансферты н</t>
    </r>
    <r>
      <rPr>
        <sz val="9"/>
        <rFont val="Times New Roman"/>
        <family val="1"/>
        <charset val="1"/>
      </rPr>
      <t>а мероприятия по софинансиррованию</t>
    </r>
  </si>
  <si>
    <t>от 25.12. 2023 г  №35 в ред. От 10.12.2024г № 21</t>
  </si>
</sst>
</file>

<file path=xl/styles.xml><?xml version="1.0" encoding="utf-8"?>
<styleSheet xmlns="http://schemas.openxmlformats.org/spreadsheetml/2006/main">
  <numFmts count="5">
    <numFmt numFmtId="164" formatCode="_-* #,##0.00_р_._-;\-* #,##0.00_р_._-;_-* \-??_р_._-;_-@_-"/>
    <numFmt numFmtId="165" formatCode="0.0"/>
    <numFmt numFmtId="166" formatCode="?"/>
    <numFmt numFmtId="167" formatCode="#,##0.000"/>
    <numFmt numFmtId="168" formatCode="0.000"/>
  </numFmts>
  <fonts count="20">
    <font>
      <sz val="10"/>
      <name val="Arial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1"/>
    </font>
    <font>
      <sz val="14"/>
      <name val="Times New Roman"/>
      <family val="1"/>
      <charset val="1"/>
    </font>
    <font>
      <sz val="14"/>
      <color rgb="FF000000"/>
      <name val="Times New Roman"/>
      <family val="1"/>
      <charset val="1"/>
    </font>
    <font>
      <b/>
      <sz val="16"/>
      <name val="Times New Roman"/>
      <family val="1"/>
      <charset val="204"/>
    </font>
    <font>
      <sz val="13"/>
      <name val="Arial Narrow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C0C0C0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/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3" fillId="0" borderId="0"/>
    <xf numFmtId="164" fontId="2" fillId="0" borderId="0" applyBorder="0" applyProtection="0"/>
  </cellStyleXfs>
  <cellXfs count="107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4" fontId="5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49" fontId="6" fillId="0" borderId="0" xfId="1" applyNumberFormat="1" applyFont="1"/>
    <xf numFmtId="0" fontId="7" fillId="0" borderId="0" xfId="1" applyFont="1" applyBorder="1" applyAlignment="1">
      <alignment horizontal="right" vertical="center"/>
    </xf>
    <xf numFmtId="0" fontId="7" fillId="0" borderId="0" xfId="1" applyFont="1" applyBorder="1" applyAlignment="1">
      <alignment horizontal="right" vertical="center" wrapText="1"/>
    </xf>
    <xf numFmtId="0" fontId="6" fillId="0" borderId="0" xfId="1" applyFont="1"/>
    <xf numFmtId="49" fontId="5" fillId="0" borderId="0" xfId="1" applyNumberFormat="1" applyFont="1"/>
    <xf numFmtId="49" fontId="8" fillId="0" borderId="0" xfId="1" applyNumberFormat="1" applyFont="1" applyBorder="1" applyAlignment="1">
      <alignment horizontal="right"/>
    </xf>
    <xf numFmtId="0" fontId="8" fillId="0" borderId="0" xfId="1" applyFont="1"/>
    <xf numFmtId="0" fontId="9" fillId="0" borderId="0" xfId="1" applyFont="1" applyAlignment="1">
      <alignment vertical="center"/>
    </xf>
    <xf numFmtId="0" fontId="9" fillId="0" borderId="1" xfId="1" applyFont="1" applyBorder="1" applyAlignment="1">
      <alignment horizontal="left" vertical="center"/>
    </xf>
    <xf numFmtId="4" fontId="9" fillId="0" borderId="1" xfId="1" applyNumberFormat="1" applyFont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3" fontId="10" fillId="0" borderId="2" xfId="1" applyNumberFormat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11" fillId="0" borderId="2" xfId="1" applyFont="1" applyBorder="1" applyAlignment="1">
      <alignment horizontal="center" vertical="center"/>
    </xf>
    <xf numFmtId="0" fontId="11" fillId="0" borderId="2" xfId="1" applyFont="1" applyBorder="1" applyAlignment="1">
      <alignment horizontal="left" vertical="center" wrapText="1"/>
    </xf>
    <xf numFmtId="0" fontId="9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12" fillId="0" borderId="2" xfId="0" applyFont="1" applyBorder="1" applyAlignment="1">
      <alignment horizontal="left" wrapText="1"/>
    </xf>
    <xf numFmtId="3" fontId="11" fillId="0" borderId="2" xfId="1" applyNumberFormat="1" applyFont="1" applyBorder="1" applyAlignment="1">
      <alignment horizontal="center" vertical="center"/>
    </xf>
    <xf numFmtId="0" fontId="12" fillId="0" borderId="2" xfId="0" applyFont="1" applyBorder="1" applyAlignment="1">
      <alignment vertical="top" wrapText="1"/>
    </xf>
    <xf numFmtId="3" fontId="10" fillId="0" borderId="2" xfId="1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49" fontId="11" fillId="0" borderId="2" xfId="0" applyNumberFormat="1" applyFont="1" applyBorder="1" applyAlignment="1" applyProtection="1">
      <alignment horizontal="center" vertical="center" wrapText="1"/>
    </xf>
    <xf numFmtId="49" fontId="11" fillId="0" borderId="2" xfId="0" applyNumberFormat="1" applyFont="1" applyBorder="1" applyAlignment="1" applyProtection="1">
      <alignment horizontal="left" vertical="center" wrapText="1"/>
    </xf>
    <xf numFmtId="0" fontId="11" fillId="0" borderId="2" xfId="2" applyFont="1" applyBorder="1" applyAlignment="1">
      <alignment horizontal="center" vertical="center"/>
    </xf>
    <xf numFmtId="0" fontId="11" fillId="0" borderId="2" xfId="2" applyFont="1" applyBorder="1" applyAlignment="1">
      <alignment horizontal="left" vertical="center" wrapText="1"/>
    </xf>
    <xf numFmtId="2" fontId="11" fillId="0" borderId="2" xfId="1" applyNumberFormat="1" applyFont="1" applyBorder="1" applyAlignment="1">
      <alignment horizontal="right" vertical="center"/>
    </xf>
    <xf numFmtId="166" fontId="11" fillId="0" borderId="2" xfId="0" applyNumberFormat="1" applyFont="1" applyBorder="1" applyAlignment="1" applyProtection="1">
      <alignment horizontal="left" vertical="center" wrapText="1"/>
    </xf>
    <xf numFmtId="0" fontId="13" fillId="0" borderId="2" xfId="1" applyFont="1" applyBorder="1" applyAlignment="1">
      <alignment vertical="center"/>
    </xf>
    <xf numFmtId="0" fontId="13" fillId="0" borderId="2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left" vertical="center"/>
    </xf>
    <xf numFmtId="167" fontId="4" fillId="0" borderId="0" xfId="1" applyNumberFormat="1" applyFont="1" applyAlignment="1">
      <alignment horizontal="right" vertical="center"/>
    </xf>
    <xf numFmtId="165" fontId="4" fillId="0" borderId="0" xfId="1" applyNumberFormat="1" applyFont="1" applyAlignment="1">
      <alignment horizontal="center" vertical="center"/>
    </xf>
    <xf numFmtId="168" fontId="4" fillId="0" borderId="0" xfId="1" applyNumberFormat="1" applyFont="1" applyAlignment="1">
      <alignment horizontal="center" vertical="center"/>
    </xf>
    <xf numFmtId="0" fontId="4" fillId="0" borderId="0" xfId="1" applyFont="1" applyBorder="1" applyAlignment="1">
      <alignment horizontal="left" vertical="center" wrapText="1"/>
    </xf>
    <xf numFmtId="0" fontId="14" fillId="0" borderId="0" xfId="1" applyFont="1" applyBorder="1" applyAlignment="1">
      <alignment horizontal="right" vertical="center" wrapText="1"/>
    </xf>
    <xf numFmtId="0" fontId="5" fillId="0" borderId="0" xfId="1" applyFont="1"/>
    <xf numFmtId="49" fontId="5" fillId="0" borderId="0" xfId="1" applyNumberFormat="1" applyFont="1" applyBorder="1" applyAlignment="1">
      <alignment horizontal="right"/>
    </xf>
    <xf numFmtId="0" fontId="4" fillId="0" borderId="1" xfId="1" applyFont="1" applyBorder="1" applyAlignment="1">
      <alignment horizontal="left" vertical="center"/>
    </xf>
    <xf numFmtId="0" fontId="4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18" fillId="0" borderId="0" xfId="1" applyFont="1" applyBorder="1" applyAlignment="1">
      <alignment horizontal="right" vertical="center"/>
    </xf>
    <xf numFmtId="0" fontId="18" fillId="0" borderId="0" xfId="1" applyFont="1" applyBorder="1" applyAlignment="1">
      <alignment horizontal="right" vertical="center" wrapText="1"/>
    </xf>
    <xf numFmtId="4" fontId="4" fillId="0" borderId="0" xfId="1" applyNumberFormat="1" applyFont="1" applyBorder="1" applyAlignment="1">
      <alignment vertical="center"/>
    </xf>
    <xf numFmtId="3" fontId="4" fillId="0" borderId="4" xfId="1" applyNumberFormat="1" applyFont="1" applyBorder="1" applyAlignment="1">
      <alignment horizontal="center" vertical="center" wrapText="1"/>
    </xf>
    <xf numFmtId="2" fontId="5" fillId="0" borderId="4" xfId="1" applyNumberFormat="1" applyFont="1" applyBorder="1" applyAlignment="1">
      <alignment horizontal="right" vertical="center"/>
    </xf>
    <xf numFmtId="0" fontId="0" fillId="0" borderId="4" xfId="0" applyBorder="1"/>
    <xf numFmtId="0" fontId="4" fillId="0" borderId="7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3" fontId="5" fillId="0" borderId="7" xfId="1" applyNumberFormat="1" applyFont="1" applyBorder="1" applyAlignment="1">
      <alignment horizontal="center" vertical="center"/>
    </xf>
    <xf numFmtId="3" fontId="4" fillId="0" borderId="7" xfId="1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9" fontId="16" fillId="0" borderId="7" xfId="0" applyNumberFormat="1" applyFont="1" applyBorder="1" applyAlignment="1" applyProtection="1">
      <alignment horizontal="center" vertical="center" wrapText="1"/>
    </xf>
    <xf numFmtId="0" fontId="5" fillId="0" borderId="7" xfId="2" applyFont="1" applyBorder="1" applyAlignment="1">
      <alignment horizontal="center" vertical="center"/>
    </xf>
    <xf numFmtId="0" fontId="4" fillId="0" borderId="3" xfId="1" applyFont="1" applyBorder="1" applyAlignment="1">
      <alignment vertical="center"/>
    </xf>
    <xf numFmtId="3" fontId="4" fillId="0" borderId="9" xfId="1" applyNumberFormat="1" applyFont="1" applyBorder="1" applyAlignment="1">
      <alignment horizontal="center" vertical="center" wrapText="1"/>
    </xf>
    <xf numFmtId="0" fontId="15" fillId="0" borderId="4" xfId="1" applyFont="1" applyBorder="1" applyAlignment="1">
      <alignment horizontal="left" vertical="center" wrapText="1"/>
    </xf>
    <xf numFmtId="0" fontId="16" fillId="0" borderId="4" xfId="1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wrapText="1"/>
    </xf>
    <xf numFmtId="0" fontId="17" fillId="0" borderId="4" xfId="0" applyFont="1" applyBorder="1" applyAlignment="1">
      <alignment vertical="top" wrapText="1"/>
    </xf>
    <xf numFmtId="0" fontId="15" fillId="0" borderId="4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49" fontId="16" fillId="0" borderId="4" xfId="0" applyNumberFormat="1" applyFont="1" applyBorder="1" applyAlignment="1" applyProtection="1">
      <alignment horizontal="left" vertical="center" wrapText="1"/>
    </xf>
    <xf numFmtId="0" fontId="16" fillId="0" borderId="4" xfId="2" applyFont="1" applyBorder="1" applyAlignment="1">
      <alignment horizontal="left" vertical="center" wrapText="1"/>
    </xf>
    <xf numFmtId="49" fontId="18" fillId="0" borderId="4" xfId="0" applyNumberFormat="1" applyFont="1" applyFill="1" applyBorder="1" applyAlignment="1" applyProtection="1">
      <alignment horizontal="left" vertical="center" wrapText="1"/>
    </xf>
    <xf numFmtId="166" fontId="16" fillId="0" borderId="4" xfId="0" applyNumberFormat="1" applyFont="1" applyBorder="1" applyAlignment="1" applyProtection="1">
      <alignment horizontal="left" vertical="center" wrapText="1"/>
    </xf>
    <xf numFmtId="2" fontId="4" fillId="0" borderId="9" xfId="1" applyNumberFormat="1" applyFont="1" applyBorder="1" applyAlignment="1">
      <alignment horizontal="right" vertical="center"/>
    </xf>
    <xf numFmtId="2" fontId="4" fillId="0" borderId="4" xfId="1" applyNumberFormat="1" applyFont="1" applyBorder="1" applyAlignment="1">
      <alignment horizontal="right" vertical="center"/>
    </xf>
    <xf numFmtId="2" fontId="5" fillId="0" borderId="9" xfId="1" applyNumberFormat="1" applyFont="1" applyBorder="1" applyAlignment="1">
      <alignment horizontal="right" vertical="center"/>
    </xf>
    <xf numFmtId="2" fontId="5" fillId="0" borderId="9" xfId="0" applyNumberFormat="1" applyFont="1" applyBorder="1" applyAlignment="1" applyProtection="1">
      <alignment horizontal="right" vertical="center" wrapText="1"/>
    </xf>
    <xf numFmtId="2" fontId="5" fillId="0" borderId="4" xfId="0" applyNumberFormat="1" applyFont="1" applyBorder="1" applyAlignment="1" applyProtection="1">
      <alignment horizontal="right" vertical="center" wrapText="1"/>
    </xf>
    <xf numFmtId="2" fontId="5" fillId="0" borderId="9" xfId="0" applyNumberFormat="1" applyFont="1" applyFill="1" applyBorder="1" applyAlignment="1" applyProtection="1">
      <alignment horizontal="right" vertical="center" wrapText="1"/>
    </xf>
    <xf numFmtId="2" fontId="0" fillId="0" borderId="9" xfId="0" applyNumberFormat="1" applyBorder="1"/>
    <xf numFmtId="2" fontId="0" fillId="0" borderId="4" xfId="0" applyNumberFormat="1" applyBorder="1"/>
    <xf numFmtId="2" fontId="10" fillId="0" borderId="2" xfId="1" applyNumberFormat="1" applyFont="1" applyBorder="1" applyAlignment="1">
      <alignment horizontal="right" vertical="center"/>
    </xf>
    <xf numFmtId="2" fontId="11" fillId="0" borderId="2" xfId="0" applyNumberFormat="1" applyFont="1" applyBorder="1" applyAlignment="1" applyProtection="1">
      <alignment horizontal="right" vertical="center" wrapText="1"/>
    </xf>
    <xf numFmtId="2" fontId="13" fillId="0" borderId="2" xfId="1" applyNumberFormat="1" applyFont="1" applyBorder="1" applyAlignment="1">
      <alignment horizontal="right" vertical="center"/>
    </xf>
    <xf numFmtId="2" fontId="4" fillId="0" borderId="0" xfId="1" applyNumberFormat="1" applyFont="1" applyAlignment="1">
      <alignment horizontal="right" vertical="center"/>
    </xf>
    <xf numFmtId="2" fontId="4" fillId="0" borderId="0" xfId="1" applyNumberFormat="1" applyFont="1" applyAlignment="1">
      <alignment horizontal="center" vertical="center"/>
    </xf>
    <xf numFmtId="0" fontId="7" fillId="0" borderId="0" xfId="1" applyFont="1" applyBorder="1" applyAlignment="1">
      <alignment horizontal="right" vertical="center"/>
    </xf>
    <xf numFmtId="0" fontId="9" fillId="0" borderId="0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4" fontId="10" fillId="0" borderId="2" xfId="1" applyNumberFormat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right" vertical="center"/>
    </xf>
    <xf numFmtId="0" fontId="4" fillId="0" borderId="0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4" fontId="4" fillId="0" borderId="8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4" fontId="4" fillId="0" borderId="6" xfId="1" applyNumberFormat="1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Финансовый 2" xf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9C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FF"/>
    <pageSetUpPr fitToPage="1"/>
  </sheetPr>
  <dimension ref="A1:AMJ59"/>
  <sheetViews>
    <sheetView zoomScale="65" zoomScaleNormal="65" workbookViewId="0">
      <selection activeCell="I12" sqref="I12"/>
    </sheetView>
  </sheetViews>
  <sheetFormatPr defaultColWidth="9.109375" defaultRowHeight="15.6"/>
  <cols>
    <col min="1" max="1" width="32.44140625" style="1" customWidth="1"/>
    <col min="2" max="2" width="65.109375" style="2" customWidth="1"/>
    <col min="3" max="3" width="14.21875" style="3" customWidth="1"/>
    <col min="4" max="4" width="14.21875" style="4" customWidth="1"/>
    <col min="5" max="5" width="17.88671875" style="4" customWidth="1"/>
    <col min="6" max="6" width="14.21875" style="4" customWidth="1"/>
    <col min="7" max="8" width="9.33203125" style="4" customWidth="1"/>
    <col min="9" max="1024" width="9.109375" style="4"/>
  </cols>
  <sheetData>
    <row r="1" spans="1:5" s="8" customFormat="1" ht="17.399999999999999" customHeight="1">
      <c r="A1" s="5"/>
      <c r="B1" s="6"/>
      <c r="C1" s="7"/>
      <c r="D1" s="7"/>
      <c r="E1" s="7" t="s">
        <v>0</v>
      </c>
    </row>
    <row r="2" spans="1:5" s="8" customFormat="1" ht="25.95" customHeight="1">
      <c r="A2" s="5"/>
      <c r="B2" s="7"/>
      <c r="C2" s="7"/>
      <c r="D2" s="7"/>
      <c r="E2" s="6" t="s">
        <v>1</v>
      </c>
    </row>
    <row r="3" spans="1:5" s="8" customFormat="1" ht="17.399999999999999" customHeight="1">
      <c r="A3" s="9"/>
      <c r="B3" s="6"/>
      <c r="C3" s="7"/>
      <c r="D3" s="7"/>
      <c r="E3" s="6" t="s">
        <v>2</v>
      </c>
    </row>
    <row r="4" spans="1:5" s="11" customFormat="1" ht="17.399999999999999" customHeight="1">
      <c r="A4" s="10"/>
      <c r="B4" s="95" t="s">
        <v>3</v>
      </c>
      <c r="C4" s="95"/>
      <c r="D4" s="95"/>
      <c r="E4" s="95"/>
    </row>
    <row r="5" spans="1:5" ht="70.5" customHeight="1">
      <c r="A5" s="96" t="s">
        <v>4</v>
      </c>
      <c r="B5" s="96"/>
      <c r="C5" s="96"/>
      <c r="D5" s="96"/>
      <c r="E5" s="96"/>
    </row>
    <row r="6" spans="1:5" ht="15.75" customHeight="1">
      <c r="A6" s="12"/>
      <c r="B6" s="13"/>
      <c r="C6" s="14"/>
      <c r="D6" s="15"/>
      <c r="E6" s="15"/>
    </row>
    <row r="7" spans="1:5" s="16" customFormat="1" ht="45.6" customHeight="1">
      <c r="A7" s="97" t="s">
        <v>5</v>
      </c>
      <c r="B7" s="97" t="s">
        <v>6</v>
      </c>
      <c r="C7" s="98" t="s">
        <v>7</v>
      </c>
      <c r="D7" s="98"/>
      <c r="E7" s="98"/>
    </row>
    <row r="8" spans="1:5" s="16" customFormat="1" ht="31.5" customHeight="1">
      <c r="A8" s="97"/>
      <c r="B8" s="97"/>
      <c r="C8" s="17" t="s">
        <v>8</v>
      </c>
      <c r="D8" s="17" t="s">
        <v>9</v>
      </c>
      <c r="E8" s="17" t="s">
        <v>10</v>
      </c>
    </row>
    <row r="9" spans="1:5" s="20" customFormat="1" ht="27" customHeight="1">
      <c r="A9" s="18" t="s">
        <v>11</v>
      </c>
      <c r="B9" s="19" t="s">
        <v>12</v>
      </c>
      <c r="C9" s="90">
        <f>C10+C12+C14+C17+C19+C23+C24+C27+C30</f>
        <v>6658.02</v>
      </c>
      <c r="D9" s="90">
        <f>D10+D12+D14+D17+D19+D23+D24+D28+D30</f>
        <v>5210.3</v>
      </c>
      <c r="E9" s="90">
        <f>E10+E12+E14+E17+E19+E23+E24+E28+E30</f>
        <v>5326.0999999999995</v>
      </c>
    </row>
    <row r="10" spans="1:5" s="20" customFormat="1" ht="27" customHeight="1">
      <c r="A10" s="18" t="s">
        <v>13</v>
      </c>
      <c r="B10" s="19" t="s">
        <v>14</v>
      </c>
      <c r="C10" s="90">
        <f>C11</f>
        <v>716.5</v>
      </c>
      <c r="D10" s="90">
        <f>D11</f>
        <v>766.7</v>
      </c>
      <c r="E10" s="90">
        <f>E11</f>
        <v>820.4</v>
      </c>
    </row>
    <row r="11" spans="1:5" s="15" customFormat="1" ht="27" customHeight="1">
      <c r="A11" s="21" t="s">
        <v>15</v>
      </c>
      <c r="B11" s="22" t="s">
        <v>16</v>
      </c>
      <c r="C11" s="38">
        <v>716.5</v>
      </c>
      <c r="D11" s="38">
        <v>766.7</v>
      </c>
      <c r="E11" s="38">
        <v>820.4</v>
      </c>
    </row>
    <row r="12" spans="1:5" s="20" customFormat="1" ht="56.25" customHeight="1">
      <c r="A12" s="18" t="s">
        <v>17</v>
      </c>
      <c r="B12" s="19" t="s">
        <v>18</v>
      </c>
      <c r="C12" s="90">
        <f>C13</f>
        <v>1100.5999999999999</v>
      </c>
      <c r="D12" s="90">
        <f>D13</f>
        <v>1146.8</v>
      </c>
      <c r="E12" s="90">
        <f>E13</f>
        <v>1200.7</v>
      </c>
    </row>
    <row r="13" spans="1:5" s="15" customFormat="1" ht="56.25" customHeight="1">
      <c r="A13" s="21" t="s">
        <v>19</v>
      </c>
      <c r="B13" s="22" t="s">
        <v>20</v>
      </c>
      <c r="C13" s="38">
        <v>1100.5999999999999</v>
      </c>
      <c r="D13" s="38">
        <v>1146.8</v>
      </c>
      <c r="E13" s="38">
        <v>1200.7</v>
      </c>
    </row>
    <row r="14" spans="1:5" s="20" customFormat="1" ht="27" customHeight="1">
      <c r="A14" s="18" t="s">
        <v>21</v>
      </c>
      <c r="B14" s="19" t="s">
        <v>22</v>
      </c>
      <c r="C14" s="90">
        <f>C15+C16</f>
        <v>1980</v>
      </c>
      <c r="D14" s="90">
        <f>D15+D16</f>
        <v>1987</v>
      </c>
      <c r="E14" s="90">
        <f>E15+E16</f>
        <v>1995</v>
      </c>
    </row>
    <row r="15" spans="1:5" s="15" customFormat="1" ht="27" customHeight="1">
      <c r="A15" s="21" t="s">
        <v>23</v>
      </c>
      <c r="B15" s="22" t="s">
        <v>24</v>
      </c>
      <c r="C15" s="38">
        <v>150</v>
      </c>
      <c r="D15" s="38">
        <v>151</v>
      </c>
      <c r="E15" s="38">
        <v>152</v>
      </c>
    </row>
    <row r="16" spans="1:5" s="15" customFormat="1" ht="27" customHeight="1">
      <c r="A16" s="21" t="s">
        <v>25</v>
      </c>
      <c r="B16" s="22" t="s">
        <v>26</v>
      </c>
      <c r="C16" s="38">
        <v>1830</v>
      </c>
      <c r="D16" s="38">
        <v>1836</v>
      </c>
      <c r="E16" s="38">
        <v>1843</v>
      </c>
    </row>
    <row r="17" spans="1:5" s="20" customFormat="1" ht="27" customHeight="1">
      <c r="A17" s="18" t="s">
        <v>27</v>
      </c>
      <c r="B17" s="19" t="s">
        <v>28</v>
      </c>
      <c r="C17" s="90">
        <f>C18</f>
        <v>7.8</v>
      </c>
      <c r="D17" s="90">
        <f>D18</f>
        <v>7.9</v>
      </c>
      <c r="E17" s="90">
        <f>E18</f>
        <v>8.1</v>
      </c>
    </row>
    <row r="18" spans="1:5" s="15" customFormat="1" ht="75" customHeight="1">
      <c r="A18" s="21" t="s">
        <v>29</v>
      </c>
      <c r="B18" s="22" t="s">
        <v>30</v>
      </c>
      <c r="C18" s="38">
        <v>7.8</v>
      </c>
      <c r="D18" s="38">
        <v>7.9</v>
      </c>
      <c r="E18" s="38">
        <v>8.1</v>
      </c>
    </row>
    <row r="19" spans="1:5" s="23" customFormat="1" ht="75" customHeight="1">
      <c r="A19" s="18" t="s">
        <v>31</v>
      </c>
      <c r="B19" s="19" t="s">
        <v>32</v>
      </c>
      <c r="C19" s="90">
        <f>C20+C21+C22</f>
        <v>1060.9000000000001</v>
      </c>
      <c r="D19" s="90">
        <f>D20+D21+D22</f>
        <v>1000.9</v>
      </c>
      <c r="E19" s="90">
        <f>E20+E21+E22</f>
        <v>1000.9</v>
      </c>
    </row>
    <row r="20" spans="1:5" s="24" customFormat="1" ht="119.25" customHeight="1">
      <c r="A20" s="21" t="s">
        <v>33</v>
      </c>
      <c r="B20" s="22" t="s">
        <v>34</v>
      </c>
      <c r="C20" s="38">
        <v>800.9</v>
      </c>
      <c r="D20" s="38">
        <v>800.9</v>
      </c>
      <c r="E20" s="38">
        <v>800.9</v>
      </c>
    </row>
    <row r="21" spans="1:5" s="15" customFormat="1" ht="114" customHeight="1">
      <c r="A21" s="21" t="s">
        <v>35</v>
      </c>
      <c r="B21" s="22" t="s">
        <v>36</v>
      </c>
      <c r="C21" s="38">
        <v>260</v>
      </c>
      <c r="D21" s="38">
        <v>200</v>
      </c>
      <c r="E21" s="38">
        <v>200</v>
      </c>
    </row>
    <row r="22" spans="1:5" s="15" customFormat="1" ht="34.200000000000003" hidden="1" customHeight="1">
      <c r="A22" s="21" t="s">
        <v>33</v>
      </c>
      <c r="B22" s="25" t="s">
        <v>37</v>
      </c>
      <c r="C22" s="38"/>
      <c r="D22" s="38"/>
      <c r="E22" s="38"/>
    </row>
    <row r="23" spans="1:5" s="15" customFormat="1" ht="45" hidden="1" customHeight="1">
      <c r="A23" s="21" t="s">
        <v>38</v>
      </c>
      <c r="B23" s="22" t="s">
        <v>39</v>
      </c>
      <c r="C23" s="38"/>
      <c r="D23" s="38"/>
      <c r="E23" s="38"/>
    </row>
    <row r="24" spans="1:5" s="20" customFormat="1" ht="49.8" customHeight="1">
      <c r="A24" s="18" t="s">
        <v>40</v>
      </c>
      <c r="B24" s="19" t="s">
        <v>41</v>
      </c>
      <c r="C24" s="90">
        <f>C25+C26</f>
        <v>1785.9</v>
      </c>
      <c r="D24" s="90">
        <f>D25</f>
        <v>300</v>
      </c>
      <c r="E24" s="90">
        <f>E25</f>
        <v>300</v>
      </c>
    </row>
    <row r="25" spans="1:5" s="15" customFormat="1" ht="74.400000000000006" customHeight="1">
      <c r="A25" s="21" t="s">
        <v>42</v>
      </c>
      <c r="B25" s="22" t="s">
        <v>43</v>
      </c>
      <c r="C25" s="38">
        <v>885.9</v>
      </c>
      <c r="D25" s="38">
        <v>300</v>
      </c>
      <c r="E25" s="38">
        <v>300</v>
      </c>
    </row>
    <row r="26" spans="1:5" s="15" customFormat="1" ht="74.400000000000006" customHeight="1">
      <c r="A26" s="21" t="s">
        <v>44</v>
      </c>
      <c r="B26" s="22" t="s">
        <v>45</v>
      </c>
      <c r="C26" s="38">
        <v>900</v>
      </c>
      <c r="D26" s="38">
        <v>0</v>
      </c>
      <c r="E26" s="38">
        <v>0</v>
      </c>
    </row>
    <row r="27" spans="1:5" s="15" customFormat="1" ht="37.200000000000003" customHeight="1">
      <c r="A27" s="18" t="s">
        <v>46</v>
      </c>
      <c r="B27" s="19" t="s">
        <v>47</v>
      </c>
      <c r="C27" s="90">
        <v>1</v>
      </c>
      <c r="D27" s="90">
        <v>1</v>
      </c>
      <c r="E27" s="90">
        <v>1</v>
      </c>
    </row>
    <row r="28" spans="1:5" s="15" customFormat="1" ht="95.4" customHeight="1">
      <c r="A28" s="21" t="s">
        <v>48</v>
      </c>
      <c r="B28" s="22" t="s">
        <v>49</v>
      </c>
      <c r="C28" s="38">
        <v>1</v>
      </c>
      <c r="D28" s="38">
        <v>1</v>
      </c>
      <c r="E28" s="38">
        <v>1</v>
      </c>
    </row>
    <row r="29" spans="1:5" s="15" customFormat="1" ht="1.2" customHeight="1">
      <c r="A29" s="21" t="s">
        <v>50</v>
      </c>
      <c r="B29" s="22" t="s">
        <v>51</v>
      </c>
      <c r="C29" s="38">
        <v>0</v>
      </c>
      <c r="D29" s="38">
        <v>0</v>
      </c>
      <c r="E29" s="38">
        <v>0</v>
      </c>
    </row>
    <row r="30" spans="1:5" s="15" customFormat="1" ht="48" customHeight="1">
      <c r="A30" s="18" t="s">
        <v>52</v>
      </c>
      <c r="B30" s="19" t="s">
        <v>53</v>
      </c>
      <c r="C30" s="90">
        <f>C32+C31</f>
        <v>5.32</v>
      </c>
      <c r="D30" s="38">
        <v>0</v>
      </c>
      <c r="E30" s="38">
        <v>0</v>
      </c>
    </row>
    <row r="31" spans="1:5" s="15" customFormat="1" ht="45" customHeight="1">
      <c r="A31" s="26" t="s">
        <v>52</v>
      </c>
      <c r="B31" s="27" t="s">
        <v>54</v>
      </c>
      <c r="C31" s="38">
        <v>5.32</v>
      </c>
      <c r="D31" s="38">
        <v>0</v>
      </c>
      <c r="E31" s="38">
        <v>0</v>
      </c>
    </row>
    <row r="32" spans="1:5" s="15" customFormat="1" ht="0.6" customHeight="1">
      <c r="A32" s="28"/>
      <c r="B32" s="27"/>
      <c r="C32" s="38"/>
      <c r="D32" s="38"/>
      <c r="E32" s="38"/>
    </row>
    <row r="33" spans="1:6" s="15" customFormat="1" ht="27" customHeight="1">
      <c r="A33" s="29" t="s">
        <v>55</v>
      </c>
      <c r="B33" s="30" t="s">
        <v>56</v>
      </c>
      <c r="C33" s="90">
        <f>C34</f>
        <v>48925.909999999996</v>
      </c>
      <c r="D33" s="90">
        <f>D34</f>
        <v>15040.199999999999</v>
      </c>
      <c r="E33" s="90">
        <f>E34</f>
        <v>15421.800000000001</v>
      </c>
    </row>
    <row r="34" spans="1:6" s="23" customFormat="1" ht="56.25" customHeight="1">
      <c r="A34" s="29" t="s">
        <v>57</v>
      </c>
      <c r="B34" s="31" t="s">
        <v>58</v>
      </c>
      <c r="C34" s="90">
        <f>SUM(C35:C49)</f>
        <v>48925.909999999996</v>
      </c>
      <c r="D34" s="90">
        <f>SUM(D35:D46)</f>
        <v>15040.199999999999</v>
      </c>
      <c r="E34" s="90">
        <f>SUM(E35:E46)</f>
        <v>15421.800000000001</v>
      </c>
    </row>
    <row r="35" spans="1:6" s="23" customFormat="1" ht="75" customHeight="1">
      <c r="A35" s="32" t="s">
        <v>59</v>
      </c>
      <c r="B35" s="33" t="s">
        <v>60</v>
      </c>
      <c r="C35" s="38">
        <v>12096.8</v>
      </c>
      <c r="D35" s="38">
        <v>12490.9</v>
      </c>
      <c r="E35" s="38">
        <v>10431.6</v>
      </c>
    </row>
    <row r="36" spans="1:6" s="15" customFormat="1" ht="79.2" customHeight="1">
      <c r="A36" s="34" t="s">
        <v>61</v>
      </c>
      <c r="B36" s="35" t="s">
        <v>62</v>
      </c>
      <c r="C36" s="91">
        <v>2614.08</v>
      </c>
      <c r="D36" s="91">
        <v>1508.3</v>
      </c>
      <c r="E36" s="91">
        <v>3835.9</v>
      </c>
    </row>
    <row r="37" spans="1:6" s="15" customFormat="1" ht="74.099999999999994" customHeight="1">
      <c r="A37" s="36" t="s">
        <v>63</v>
      </c>
      <c r="B37" s="37" t="s">
        <v>64</v>
      </c>
      <c r="C37" s="38">
        <v>8000</v>
      </c>
      <c r="D37" s="38">
        <v>0</v>
      </c>
      <c r="E37" s="38">
        <v>0</v>
      </c>
    </row>
    <row r="38" spans="1:6" s="15" customFormat="1" ht="74.099999999999994" customHeight="1">
      <c r="A38" s="36" t="s">
        <v>65</v>
      </c>
      <c r="B38" s="33" t="s">
        <v>66</v>
      </c>
      <c r="C38" s="38">
        <v>13801.4</v>
      </c>
      <c r="D38" s="38">
        <v>837.6</v>
      </c>
      <c r="E38" s="38">
        <v>933.6</v>
      </c>
    </row>
    <row r="39" spans="1:6" s="15" customFormat="1" ht="64.8" customHeight="1">
      <c r="A39" s="32" t="s">
        <v>67</v>
      </c>
      <c r="B39" s="33" t="s">
        <v>68</v>
      </c>
      <c r="C39" s="38">
        <v>186.5</v>
      </c>
      <c r="D39" s="38">
        <v>203.4</v>
      </c>
      <c r="E39" s="38">
        <v>220.7</v>
      </c>
      <c r="F39" s="54"/>
    </row>
    <row r="40" spans="1:6" s="15" customFormat="1" ht="55.8" customHeight="1">
      <c r="A40" s="32" t="s">
        <v>69</v>
      </c>
      <c r="B40" s="33" t="s">
        <v>62</v>
      </c>
      <c r="C40" s="38">
        <v>0</v>
      </c>
      <c r="D40" s="38">
        <v>0</v>
      </c>
      <c r="E40" s="38">
        <v>0</v>
      </c>
    </row>
    <row r="41" spans="1:6" s="15" customFormat="1" ht="74.400000000000006" customHeight="1">
      <c r="A41" s="32" t="s">
        <v>70</v>
      </c>
      <c r="B41" s="35" t="s">
        <v>71</v>
      </c>
      <c r="C41" s="91">
        <v>556.52</v>
      </c>
      <c r="D41" s="38">
        <v>0</v>
      </c>
      <c r="E41" s="38">
        <f>D41+D41*5%</f>
        <v>0</v>
      </c>
    </row>
    <row r="42" spans="1:6" s="15" customFormat="1" ht="81.599999999999994" customHeight="1">
      <c r="A42" s="26" t="s">
        <v>72</v>
      </c>
      <c r="B42" s="35" t="s">
        <v>73</v>
      </c>
      <c r="C42" s="91">
        <v>14</v>
      </c>
      <c r="D42" s="38">
        <v>0</v>
      </c>
      <c r="E42" s="38">
        <v>0</v>
      </c>
    </row>
    <row r="43" spans="1:6" s="15" customFormat="1" ht="100.2" customHeight="1">
      <c r="A43" s="26" t="s">
        <v>72</v>
      </c>
      <c r="B43" s="35" t="s">
        <v>74</v>
      </c>
      <c r="C43" s="91">
        <v>60</v>
      </c>
      <c r="D43" s="38">
        <v>0</v>
      </c>
      <c r="E43" s="38">
        <v>0</v>
      </c>
    </row>
    <row r="44" spans="1:6" s="15" customFormat="1" ht="51.6" customHeight="1">
      <c r="A44" s="26" t="s">
        <v>72</v>
      </c>
      <c r="B44" s="35" t="s">
        <v>75</v>
      </c>
      <c r="C44" s="91">
        <v>7375.77</v>
      </c>
      <c r="D44" s="38">
        <v>0</v>
      </c>
      <c r="E44" s="38">
        <v>0</v>
      </c>
    </row>
    <row r="45" spans="1:6" s="15" customFormat="1" ht="63.6" customHeight="1">
      <c r="A45" s="26" t="s">
        <v>72</v>
      </c>
      <c r="B45" s="35" t="s">
        <v>76</v>
      </c>
      <c r="C45" s="91">
        <v>1262.6500000000001</v>
      </c>
      <c r="D45" s="38">
        <v>0</v>
      </c>
      <c r="E45" s="38">
        <v>0</v>
      </c>
    </row>
    <row r="46" spans="1:6" s="15" customFormat="1" ht="73.8" customHeight="1">
      <c r="A46" s="26" t="s">
        <v>72</v>
      </c>
      <c r="B46" s="35" t="s">
        <v>77</v>
      </c>
      <c r="C46" s="91">
        <v>570</v>
      </c>
      <c r="D46" s="38">
        <v>0</v>
      </c>
      <c r="E46" s="38">
        <f>D46+D46*5%</f>
        <v>0</v>
      </c>
    </row>
    <row r="47" spans="1:6" s="15" customFormat="1" ht="66.599999999999994" customHeight="1">
      <c r="A47" s="26" t="s">
        <v>72</v>
      </c>
      <c r="B47" s="35" t="s">
        <v>78</v>
      </c>
      <c r="C47" s="91">
        <v>93.79</v>
      </c>
      <c r="D47" s="38">
        <v>0</v>
      </c>
      <c r="E47" s="38">
        <v>0</v>
      </c>
    </row>
    <row r="48" spans="1:6" s="15" customFormat="1" ht="61.8" customHeight="1">
      <c r="A48" s="26" t="s">
        <v>72</v>
      </c>
      <c r="B48" s="39" t="s">
        <v>79</v>
      </c>
      <c r="C48" s="91">
        <v>294.39999999999998</v>
      </c>
      <c r="D48" s="38">
        <v>0</v>
      </c>
      <c r="E48" s="38">
        <v>0</v>
      </c>
    </row>
    <row r="49" spans="1:5" s="15" customFormat="1" ht="89.4" customHeight="1">
      <c r="A49" s="26" t="s">
        <v>72</v>
      </c>
      <c r="B49" s="35" t="s">
        <v>80</v>
      </c>
      <c r="C49" s="91">
        <v>2000</v>
      </c>
      <c r="D49" s="38">
        <v>0</v>
      </c>
      <c r="E49" s="38">
        <v>0</v>
      </c>
    </row>
    <row r="50" spans="1:5" s="15" customFormat="1" ht="37.5" customHeight="1">
      <c r="A50" s="40"/>
      <c r="B50" s="41" t="s">
        <v>81</v>
      </c>
      <c r="C50" s="92">
        <f>C33+C9</f>
        <v>55583.929999999993</v>
      </c>
      <c r="D50" s="92">
        <f>D33+D9</f>
        <v>20250.5</v>
      </c>
      <c r="E50" s="92">
        <f>E33+E9</f>
        <v>20747.900000000001</v>
      </c>
    </row>
    <row r="51" spans="1:5" s="16" customFormat="1" ht="15.75" customHeight="1">
      <c r="A51" s="1"/>
      <c r="B51" s="42"/>
      <c r="C51" s="93"/>
      <c r="D51" s="94"/>
      <c r="E51" s="94"/>
    </row>
    <row r="52" spans="1:5" ht="15.75" customHeight="1">
      <c r="A52" s="46"/>
      <c r="B52" s="46"/>
      <c r="C52" s="47"/>
    </row>
    <row r="53" spans="1:5" ht="15.75" customHeight="1"/>
    <row r="54" spans="1:5" ht="15.75" customHeight="1"/>
    <row r="55" spans="1:5" ht="15.75" customHeight="1"/>
    <row r="56" spans="1:5" ht="15.75" customHeight="1"/>
    <row r="57" spans="1:5" ht="15.75" customHeight="1"/>
    <row r="58" spans="1:5" ht="15.75" customHeight="1"/>
    <row r="59" spans="1:5" ht="15.75" customHeight="1"/>
  </sheetData>
  <mergeCells count="5">
    <mergeCell ref="B4:E4"/>
    <mergeCell ref="A5:E5"/>
    <mergeCell ref="A7:A8"/>
    <mergeCell ref="B7:B8"/>
    <mergeCell ref="C7:E7"/>
  </mergeCells>
  <printOptions horizontalCentered="1"/>
  <pageMargins left="0.78749999999999998" right="0.39374999999999999" top="0.57986111111111105" bottom="0.39374999999999999" header="0.15763888888888899" footer="0.511811023622047"/>
  <pageSetup paperSize="9" fitToHeight="2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55"/>
  <sheetViews>
    <sheetView tabSelected="1" topLeftCell="A31" zoomScale="90" zoomScaleNormal="90" workbookViewId="0">
      <selection activeCell="C43" sqref="C43"/>
    </sheetView>
  </sheetViews>
  <sheetFormatPr defaultRowHeight="13.2"/>
  <cols>
    <col min="1" max="1" width="22.6640625" customWidth="1"/>
    <col min="2" max="2" width="41.88671875" customWidth="1"/>
    <col min="3" max="3" width="10.33203125" customWidth="1"/>
    <col min="4" max="4" width="10.21875" customWidth="1"/>
    <col min="5" max="5" width="10.44140625" customWidth="1"/>
  </cols>
  <sheetData>
    <row r="1" spans="1:6" ht="17.399999999999999" customHeight="1">
      <c r="A1" s="9"/>
      <c r="B1" s="55"/>
      <c r="C1" s="56"/>
      <c r="D1" s="99" t="s">
        <v>0</v>
      </c>
      <c r="E1" s="99"/>
      <c r="F1" s="48"/>
    </row>
    <row r="2" spans="1:6" ht="15.6">
      <c r="A2" s="9"/>
      <c r="B2" s="56"/>
      <c r="C2" s="56"/>
      <c r="D2" s="56"/>
      <c r="E2" s="55" t="s">
        <v>1</v>
      </c>
      <c r="F2" s="48"/>
    </row>
    <row r="3" spans="1:6" ht="15.6">
      <c r="A3" s="9"/>
      <c r="B3" s="55"/>
      <c r="C3" s="56"/>
      <c r="D3" s="56"/>
      <c r="E3" s="55" t="s">
        <v>2</v>
      </c>
      <c r="F3" s="48"/>
    </row>
    <row r="4" spans="1:6" ht="15.6">
      <c r="A4" s="49"/>
      <c r="B4" s="100" t="s">
        <v>85</v>
      </c>
      <c r="C4" s="100"/>
      <c r="D4" s="100"/>
      <c r="E4" s="100"/>
      <c r="F4" s="48"/>
    </row>
    <row r="5" spans="1:6" ht="15.6">
      <c r="A5" s="101" t="s">
        <v>4</v>
      </c>
      <c r="B5" s="101"/>
      <c r="C5" s="101"/>
      <c r="D5" s="101"/>
      <c r="E5" s="101"/>
      <c r="F5" s="4"/>
    </row>
    <row r="6" spans="1:6" ht="16.2" thickBot="1">
      <c r="A6" s="1"/>
      <c r="B6" s="50"/>
      <c r="C6" s="57"/>
      <c r="D6" s="4"/>
      <c r="E6" s="4"/>
      <c r="F6" s="4"/>
    </row>
    <row r="7" spans="1:6" ht="15.6">
      <c r="A7" s="102" t="s">
        <v>5</v>
      </c>
      <c r="B7" s="103" t="s">
        <v>6</v>
      </c>
      <c r="C7" s="104" t="s">
        <v>7</v>
      </c>
      <c r="D7" s="105"/>
      <c r="E7" s="106"/>
      <c r="F7" s="16"/>
    </row>
    <row r="8" spans="1:6" ht="15.6">
      <c r="A8" s="102"/>
      <c r="B8" s="103"/>
      <c r="C8" s="70" t="s">
        <v>8</v>
      </c>
      <c r="D8" s="58" t="s">
        <v>9</v>
      </c>
      <c r="E8" s="58" t="s">
        <v>10</v>
      </c>
      <c r="F8" s="16"/>
    </row>
    <row r="9" spans="1:6" ht="15.6">
      <c r="A9" s="61" t="s">
        <v>11</v>
      </c>
      <c r="B9" s="71" t="s">
        <v>12</v>
      </c>
      <c r="C9" s="82">
        <f>C10+C12+C14+C17+C19+C24+C27+C30</f>
        <v>6398.5700000000006</v>
      </c>
      <c r="D9" s="83">
        <f>D10+D12+D14+D17+D19+D23+D24+D28+D30</f>
        <v>5210.3</v>
      </c>
      <c r="E9" s="83">
        <f>E10+E12+E14+E17+E19+E23+E24+E28+E30</f>
        <v>5326.0999999999995</v>
      </c>
      <c r="F9" s="16"/>
    </row>
    <row r="10" spans="1:6" ht="15.6">
      <c r="A10" s="61" t="s">
        <v>13</v>
      </c>
      <c r="B10" s="71" t="s">
        <v>14</v>
      </c>
      <c r="C10" s="82">
        <f>C11</f>
        <v>845.56</v>
      </c>
      <c r="D10" s="83">
        <f>D11</f>
        <v>766.7</v>
      </c>
      <c r="E10" s="83">
        <f>E11</f>
        <v>820.4</v>
      </c>
      <c r="F10" s="16"/>
    </row>
    <row r="11" spans="1:6" ht="15.6">
      <c r="A11" s="62" t="s">
        <v>15</v>
      </c>
      <c r="B11" s="72" t="s">
        <v>16</v>
      </c>
      <c r="C11" s="84">
        <v>845.56</v>
      </c>
      <c r="D11" s="59">
        <v>766.7</v>
      </c>
      <c r="E11" s="59">
        <v>820.4</v>
      </c>
      <c r="F11" s="4"/>
    </row>
    <row r="12" spans="1:6" ht="39.6">
      <c r="A12" s="61" t="s">
        <v>17</v>
      </c>
      <c r="B12" s="71" t="s">
        <v>18</v>
      </c>
      <c r="C12" s="82">
        <f>C13</f>
        <v>1204.74</v>
      </c>
      <c r="D12" s="83">
        <f>D13</f>
        <v>1146.8</v>
      </c>
      <c r="E12" s="83">
        <f>E13</f>
        <v>1200.7</v>
      </c>
      <c r="F12" s="16"/>
    </row>
    <row r="13" spans="1:6" ht="39.6">
      <c r="A13" s="62" t="s">
        <v>19</v>
      </c>
      <c r="B13" s="72" t="s">
        <v>20</v>
      </c>
      <c r="C13" s="84">
        <v>1204.74</v>
      </c>
      <c r="D13" s="59">
        <v>1146.8</v>
      </c>
      <c r="E13" s="59">
        <v>1200.7</v>
      </c>
      <c r="F13" s="4"/>
    </row>
    <row r="14" spans="1:6" ht="15.6">
      <c r="A14" s="61" t="s">
        <v>21</v>
      </c>
      <c r="B14" s="71" t="s">
        <v>22</v>
      </c>
      <c r="C14" s="82">
        <f>C15+C16</f>
        <v>2005</v>
      </c>
      <c r="D14" s="83">
        <f>D15+D16</f>
        <v>1987</v>
      </c>
      <c r="E14" s="83">
        <f>E15+E16</f>
        <v>1995</v>
      </c>
      <c r="F14" s="16"/>
    </row>
    <row r="15" spans="1:6" ht="15.6">
      <c r="A15" s="62" t="s">
        <v>23</v>
      </c>
      <c r="B15" s="72" t="s">
        <v>24</v>
      </c>
      <c r="C15" s="84">
        <v>275</v>
      </c>
      <c r="D15" s="59">
        <v>151</v>
      </c>
      <c r="E15" s="59">
        <v>152</v>
      </c>
      <c r="F15" s="4"/>
    </row>
    <row r="16" spans="1:6" ht="15.6">
      <c r="A16" s="62" t="s">
        <v>25</v>
      </c>
      <c r="B16" s="72" t="s">
        <v>26</v>
      </c>
      <c r="C16" s="84">
        <v>1730</v>
      </c>
      <c r="D16" s="59">
        <v>1836</v>
      </c>
      <c r="E16" s="59">
        <v>1843</v>
      </c>
      <c r="F16" s="4"/>
    </row>
    <row r="17" spans="1:6" ht="15.6">
      <c r="A17" s="61" t="s">
        <v>27</v>
      </c>
      <c r="B17" s="71" t="s">
        <v>28</v>
      </c>
      <c r="C17" s="82">
        <f>C18</f>
        <v>1.06</v>
      </c>
      <c r="D17" s="83">
        <f>D18</f>
        <v>7.9</v>
      </c>
      <c r="E17" s="83">
        <f>E18</f>
        <v>8.1</v>
      </c>
      <c r="F17" s="16"/>
    </row>
    <row r="18" spans="1:6" ht="52.8">
      <c r="A18" s="62" t="s">
        <v>29</v>
      </c>
      <c r="B18" s="72" t="s">
        <v>30</v>
      </c>
      <c r="C18" s="84">
        <v>1.06</v>
      </c>
      <c r="D18" s="59">
        <v>7.9</v>
      </c>
      <c r="E18" s="59">
        <v>8.1</v>
      </c>
      <c r="F18" s="4"/>
    </row>
    <row r="19" spans="1:6" ht="52.8">
      <c r="A19" s="61" t="s">
        <v>31</v>
      </c>
      <c r="B19" s="71" t="s">
        <v>32</v>
      </c>
      <c r="C19" s="82">
        <f>C20+C21+C22</f>
        <v>1105.9000000000001</v>
      </c>
      <c r="D19" s="83">
        <f>D20+D21+D22</f>
        <v>1000.9</v>
      </c>
      <c r="E19" s="83">
        <f>E20+E21+E22</f>
        <v>1000.9</v>
      </c>
      <c r="F19" s="51"/>
    </row>
    <row r="20" spans="1:6" ht="92.4">
      <c r="A20" s="62" t="s">
        <v>33</v>
      </c>
      <c r="B20" s="72" t="s">
        <v>34</v>
      </c>
      <c r="C20" s="84">
        <v>800.9</v>
      </c>
      <c r="D20" s="59">
        <v>800.9</v>
      </c>
      <c r="E20" s="59">
        <v>800.9</v>
      </c>
      <c r="F20" s="52"/>
    </row>
    <row r="21" spans="1:6" ht="92.4">
      <c r="A21" s="62" t="s">
        <v>35</v>
      </c>
      <c r="B21" s="72" t="s">
        <v>36</v>
      </c>
      <c r="C21" s="84">
        <v>305</v>
      </c>
      <c r="D21" s="59">
        <v>200</v>
      </c>
      <c r="E21" s="59">
        <v>200</v>
      </c>
      <c r="F21" s="4"/>
    </row>
    <row r="22" spans="1:6" ht="0.6" customHeight="1">
      <c r="A22" s="62" t="s">
        <v>33</v>
      </c>
      <c r="B22" s="73" t="s">
        <v>37</v>
      </c>
      <c r="C22" s="84"/>
      <c r="D22" s="59"/>
      <c r="E22" s="59"/>
      <c r="F22" s="4"/>
    </row>
    <row r="23" spans="1:6" ht="15.6" hidden="1">
      <c r="A23" s="62" t="s">
        <v>38</v>
      </c>
      <c r="B23" s="72" t="s">
        <v>39</v>
      </c>
      <c r="C23" s="84"/>
      <c r="D23" s="59"/>
      <c r="E23" s="59"/>
      <c r="F23" s="4"/>
    </row>
    <row r="24" spans="1:6" ht="26.4">
      <c r="A24" s="61" t="s">
        <v>40</v>
      </c>
      <c r="B24" s="71" t="s">
        <v>41</v>
      </c>
      <c r="C24" s="82">
        <f>C25+C26</f>
        <v>1230</v>
      </c>
      <c r="D24" s="83">
        <f>D25</f>
        <v>300</v>
      </c>
      <c r="E24" s="83">
        <f>E25</f>
        <v>300</v>
      </c>
      <c r="F24" s="16"/>
    </row>
    <row r="25" spans="1:6" ht="52.8">
      <c r="A25" s="62" t="s">
        <v>42</v>
      </c>
      <c r="B25" s="72" t="s">
        <v>43</v>
      </c>
      <c r="C25" s="84">
        <v>720</v>
      </c>
      <c r="D25" s="59">
        <v>300</v>
      </c>
      <c r="E25" s="59">
        <v>300</v>
      </c>
      <c r="F25" s="4"/>
    </row>
    <row r="26" spans="1:6" ht="66">
      <c r="A26" s="62" t="s">
        <v>44</v>
      </c>
      <c r="B26" s="72" t="s">
        <v>45</v>
      </c>
      <c r="C26" s="84">
        <v>510</v>
      </c>
      <c r="D26" s="59">
        <v>0</v>
      </c>
      <c r="E26" s="59">
        <v>0</v>
      </c>
      <c r="F26" s="4"/>
    </row>
    <row r="27" spans="1:6" ht="15.6">
      <c r="A27" s="61" t="s">
        <v>46</v>
      </c>
      <c r="B27" s="71" t="s">
        <v>47</v>
      </c>
      <c r="C27" s="82">
        <v>1</v>
      </c>
      <c r="D27" s="83">
        <v>1</v>
      </c>
      <c r="E27" s="83">
        <v>1</v>
      </c>
      <c r="F27" s="4"/>
    </row>
    <row r="28" spans="1:6" ht="52.8">
      <c r="A28" s="62" t="s">
        <v>48</v>
      </c>
      <c r="B28" s="72" t="s">
        <v>49</v>
      </c>
      <c r="C28" s="84">
        <v>1</v>
      </c>
      <c r="D28" s="59">
        <v>1</v>
      </c>
      <c r="E28" s="59">
        <v>1</v>
      </c>
      <c r="F28" s="4"/>
    </row>
    <row r="29" spans="1:6" ht="0.6" customHeight="1">
      <c r="A29" s="62" t="s">
        <v>50</v>
      </c>
      <c r="B29" s="72" t="s">
        <v>51</v>
      </c>
      <c r="C29" s="84">
        <v>0</v>
      </c>
      <c r="D29" s="59">
        <v>0</v>
      </c>
      <c r="E29" s="59">
        <v>0</v>
      </c>
      <c r="F29" s="4"/>
    </row>
    <row r="30" spans="1:6" ht="15.6">
      <c r="A30" s="61" t="s">
        <v>52</v>
      </c>
      <c r="B30" s="71" t="s">
        <v>53</v>
      </c>
      <c r="C30" s="82">
        <f>C32+C31</f>
        <v>5.31</v>
      </c>
      <c r="D30" s="59">
        <v>0</v>
      </c>
      <c r="E30" s="59">
        <v>0</v>
      </c>
      <c r="F30" s="4"/>
    </row>
    <row r="31" spans="1:6" ht="15" customHeight="1">
      <c r="A31" s="63" t="s">
        <v>52</v>
      </c>
      <c r="B31" s="74" t="s">
        <v>54</v>
      </c>
      <c r="C31" s="84">
        <v>5.31</v>
      </c>
      <c r="D31" s="59">
        <v>0</v>
      </c>
      <c r="E31" s="59">
        <v>0</v>
      </c>
      <c r="F31" s="4"/>
    </row>
    <row r="32" spans="1:6" ht="1.8" hidden="1" customHeight="1">
      <c r="A32" s="64"/>
      <c r="B32" s="74"/>
      <c r="C32" s="84"/>
      <c r="D32" s="59"/>
      <c r="E32" s="59"/>
      <c r="F32" s="4"/>
    </row>
    <row r="33" spans="1:6" ht="15.6">
      <c r="A33" s="65" t="s">
        <v>55</v>
      </c>
      <c r="B33" s="75" t="s">
        <v>56</v>
      </c>
      <c r="C33" s="82">
        <f>C34</f>
        <v>49677.99</v>
      </c>
      <c r="D33" s="83">
        <f>D34</f>
        <v>15040.22</v>
      </c>
      <c r="E33" s="83">
        <f>E34</f>
        <v>15421.79</v>
      </c>
      <c r="F33" s="4"/>
    </row>
    <row r="34" spans="1:6" ht="39.6">
      <c r="A34" s="65" t="s">
        <v>57</v>
      </c>
      <c r="B34" s="76" t="s">
        <v>58</v>
      </c>
      <c r="C34" s="82">
        <f>SUM(C35+C36+C37+C38+C39+C40+C41+C42+C43+C44+C45+C46+C47+C48+C49+C50+C51+C52)</f>
        <v>49677.99</v>
      </c>
      <c r="D34" s="82">
        <f t="shared" ref="D34:E34" si="0">SUM(D35+D36+D37+D38+D39+D40+D41+D42+D43+D44+D45+D46+D47+D48+D49+D50+D51+D52)</f>
        <v>15040.22</v>
      </c>
      <c r="E34" s="82">
        <f t="shared" si="0"/>
        <v>15421.79</v>
      </c>
      <c r="F34" s="51"/>
    </row>
    <row r="35" spans="1:6" ht="39.6">
      <c r="A35" s="66" t="s">
        <v>59</v>
      </c>
      <c r="B35" s="77" t="s">
        <v>60</v>
      </c>
      <c r="C35" s="84">
        <v>12096.8</v>
      </c>
      <c r="D35" s="59">
        <v>12490.9</v>
      </c>
      <c r="E35" s="59">
        <v>10431.6</v>
      </c>
      <c r="F35" s="51"/>
    </row>
    <row r="36" spans="1:6" ht="39.6">
      <c r="A36" s="67" t="s">
        <v>61</v>
      </c>
      <c r="B36" s="78" t="s">
        <v>62</v>
      </c>
      <c r="C36" s="85">
        <v>2614.08</v>
      </c>
      <c r="D36" s="86">
        <v>1508.3</v>
      </c>
      <c r="E36" s="86">
        <v>3835.87</v>
      </c>
      <c r="F36" s="4"/>
    </row>
    <row r="37" spans="1:6" ht="15.6">
      <c r="A37" s="68" t="s">
        <v>63</v>
      </c>
      <c r="B37" s="79" t="s">
        <v>64</v>
      </c>
      <c r="C37" s="84">
        <v>8000</v>
      </c>
      <c r="D37" s="59">
        <v>0</v>
      </c>
      <c r="E37" s="59">
        <v>0</v>
      </c>
      <c r="F37" s="4"/>
    </row>
    <row r="38" spans="1:6" ht="15.6">
      <c r="A38" s="68" t="s">
        <v>65</v>
      </c>
      <c r="B38" s="77" t="s">
        <v>66</v>
      </c>
      <c r="C38" s="84">
        <v>13852.1</v>
      </c>
      <c r="D38" s="59">
        <v>837.6</v>
      </c>
      <c r="E38" s="59">
        <v>933.6</v>
      </c>
      <c r="F38" s="4"/>
    </row>
    <row r="39" spans="1:6" ht="26.4">
      <c r="A39" s="66" t="s">
        <v>67</v>
      </c>
      <c r="B39" s="77" t="s">
        <v>68</v>
      </c>
      <c r="C39" s="84">
        <v>186.52</v>
      </c>
      <c r="D39" s="59">
        <v>203.42</v>
      </c>
      <c r="E39" s="59">
        <v>220.72</v>
      </c>
      <c r="F39" s="53"/>
    </row>
    <row r="40" spans="1:6" ht="39.6">
      <c r="A40" s="66" t="s">
        <v>69</v>
      </c>
      <c r="B40" s="77" t="s">
        <v>62</v>
      </c>
      <c r="C40" s="84">
        <v>0</v>
      </c>
      <c r="D40" s="59">
        <v>0</v>
      </c>
      <c r="E40" s="59">
        <v>0</v>
      </c>
      <c r="F40" s="4"/>
    </row>
    <row r="41" spans="1:6" ht="26.4">
      <c r="A41" s="66" t="s">
        <v>70</v>
      </c>
      <c r="B41" s="78" t="s">
        <v>71</v>
      </c>
      <c r="C41" s="85">
        <v>556.52</v>
      </c>
      <c r="D41" s="59">
        <v>0</v>
      </c>
      <c r="E41" s="59">
        <f>D41+D41*5%</f>
        <v>0</v>
      </c>
      <c r="F41" s="4"/>
    </row>
    <row r="42" spans="1:6" ht="26.4">
      <c r="A42" s="63" t="s">
        <v>72</v>
      </c>
      <c r="B42" s="78" t="s">
        <v>73</v>
      </c>
      <c r="C42" s="85">
        <v>14</v>
      </c>
      <c r="D42" s="59">
        <v>0</v>
      </c>
      <c r="E42" s="59">
        <v>0</v>
      </c>
      <c r="F42" s="4"/>
    </row>
    <row r="43" spans="1:6" ht="26.4">
      <c r="A43" s="63" t="s">
        <v>72</v>
      </c>
      <c r="B43" s="78" t="s">
        <v>74</v>
      </c>
      <c r="C43" s="85">
        <v>60</v>
      </c>
      <c r="D43" s="59">
        <v>0</v>
      </c>
      <c r="E43" s="59">
        <v>0</v>
      </c>
      <c r="F43" s="4"/>
    </row>
    <row r="44" spans="1:6" ht="39.6">
      <c r="A44" s="63" t="s">
        <v>72</v>
      </c>
      <c r="B44" s="78" t="s">
        <v>75</v>
      </c>
      <c r="C44" s="85">
        <v>7375.77</v>
      </c>
      <c r="D44" s="59">
        <v>0</v>
      </c>
      <c r="E44" s="59">
        <v>0</v>
      </c>
      <c r="F44" s="4"/>
    </row>
    <row r="45" spans="1:6" ht="52.8">
      <c r="A45" s="63" t="s">
        <v>72</v>
      </c>
      <c r="B45" s="78" t="s">
        <v>76</v>
      </c>
      <c r="C45" s="85">
        <v>1262.6500000000001</v>
      </c>
      <c r="D45" s="59">
        <v>0</v>
      </c>
      <c r="E45" s="59">
        <v>0</v>
      </c>
      <c r="F45" s="4"/>
    </row>
    <row r="46" spans="1:6" ht="66">
      <c r="A46" s="63" t="s">
        <v>72</v>
      </c>
      <c r="B46" s="78" t="s">
        <v>77</v>
      </c>
      <c r="C46" s="85">
        <v>570</v>
      </c>
      <c r="D46" s="59">
        <v>0</v>
      </c>
      <c r="E46" s="59">
        <f>D46+D46*5%</f>
        <v>0</v>
      </c>
      <c r="F46" s="4"/>
    </row>
    <row r="47" spans="1:6" ht="39.6">
      <c r="A47" s="63" t="s">
        <v>72</v>
      </c>
      <c r="B47" s="78" t="s">
        <v>78</v>
      </c>
      <c r="C47" s="85">
        <v>93.79</v>
      </c>
      <c r="D47" s="59">
        <v>0</v>
      </c>
      <c r="E47" s="59">
        <v>0</v>
      </c>
      <c r="F47" s="4"/>
    </row>
    <row r="48" spans="1:6" ht="24">
      <c r="A48" s="63" t="s">
        <v>72</v>
      </c>
      <c r="B48" s="80" t="s">
        <v>82</v>
      </c>
      <c r="C48" s="87">
        <v>130.76</v>
      </c>
      <c r="D48" s="59"/>
      <c r="E48" s="59"/>
      <c r="F48" s="4"/>
    </row>
    <row r="49" spans="1:6" ht="92.4">
      <c r="A49" s="63" t="s">
        <v>72</v>
      </c>
      <c r="B49" s="81" t="s">
        <v>79</v>
      </c>
      <c r="C49" s="85">
        <v>294.39999999999998</v>
      </c>
      <c r="D49" s="59">
        <v>0</v>
      </c>
      <c r="E49" s="59">
        <v>0</v>
      </c>
      <c r="F49" s="4"/>
    </row>
    <row r="50" spans="1:6" ht="24">
      <c r="A50" s="63" t="s">
        <v>72</v>
      </c>
      <c r="B50" s="80" t="s">
        <v>83</v>
      </c>
      <c r="C50" s="87">
        <v>427.5</v>
      </c>
      <c r="D50" s="59">
        <v>0</v>
      </c>
      <c r="E50" s="59">
        <v>0</v>
      </c>
      <c r="F50" s="4"/>
    </row>
    <row r="51" spans="1:6" ht="24">
      <c r="A51" s="63" t="s">
        <v>72</v>
      </c>
      <c r="B51" s="80" t="s">
        <v>84</v>
      </c>
      <c r="C51" s="87">
        <v>143.1</v>
      </c>
      <c r="D51" s="59">
        <v>0</v>
      </c>
      <c r="E51" s="59">
        <v>0</v>
      </c>
      <c r="F51" s="4"/>
    </row>
    <row r="52" spans="1:6" ht="39.6">
      <c r="A52" s="63" t="s">
        <v>72</v>
      </c>
      <c r="B52" s="78" t="s">
        <v>80</v>
      </c>
      <c r="C52" s="85">
        <v>2000</v>
      </c>
      <c r="D52" s="59">
        <v>0</v>
      </c>
      <c r="E52" s="59">
        <v>0</v>
      </c>
      <c r="F52" s="4"/>
    </row>
    <row r="53" spans="1:6" ht="0.6" customHeight="1">
      <c r="B53" s="60"/>
      <c r="C53" s="88"/>
      <c r="D53" s="89"/>
      <c r="E53" s="89"/>
    </row>
    <row r="54" spans="1:6" ht="15.6">
      <c r="A54" s="69"/>
      <c r="B54" s="71" t="s">
        <v>81</v>
      </c>
      <c r="C54" s="82">
        <f>C33+C9</f>
        <v>56076.56</v>
      </c>
      <c r="D54" s="83">
        <f>D33+D9</f>
        <v>20250.52</v>
      </c>
      <c r="E54" s="83">
        <f>E33+E9</f>
        <v>20747.89</v>
      </c>
      <c r="F54" s="4"/>
    </row>
    <row r="55" spans="1:6" ht="15.6">
      <c r="A55" s="1"/>
      <c r="B55" s="42"/>
      <c r="C55" s="43"/>
      <c r="D55" s="44"/>
      <c r="E55" s="45"/>
      <c r="F55" s="16"/>
    </row>
  </sheetData>
  <mergeCells count="6">
    <mergeCell ref="D1:E1"/>
    <mergeCell ref="B4:E4"/>
    <mergeCell ref="A5:E5"/>
    <mergeCell ref="A7:A8"/>
    <mergeCell ref="B7:B8"/>
    <mergeCell ref="C7:E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LibreOffice/7.2.3.2$Windows_X86_64 LibreOffice_project/d166454616c1632304285822f9c83ce2e660fd92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2024 (ист) </vt:lpstr>
      <vt:lpstr>приложение 2 декабр 2024</vt:lpstr>
      <vt:lpstr>'Приложение 2024 (ист)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revision>6</cp:revision>
  <cp:lastPrinted>2024-01-24T07:09:10Z</cp:lastPrinted>
  <dcterms:created xsi:type="dcterms:W3CDTF">2023-03-16T06:22:35Z</dcterms:created>
  <dcterms:modified xsi:type="dcterms:W3CDTF">2025-04-15T14:53:26Z</dcterms:modified>
  <dc:language>ru-RU</dc:language>
</cp:coreProperties>
</file>